
<file path=[Content_Types].xml><?xml version="1.0" encoding="utf-8"?>
<Types xmlns="http://schemas.openxmlformats.org/package/2006/content-type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richData/rdRichValueTypes.xml" ContentType="application/vnd.ms-excel.rdrichvaluetypes+xml"/>
  <Override PartName="/xl/richData/rdrichvaluestructure.xml" ContentType="application/vnd.ms-excel.rdrichvaluestructure+xml"/>
  <Override PartName="/xl/richData/rdrichvalue.xml" ContentType="application/vnd.ms-excel.rdrichvalue+xml"/>
  <Override PartName="/xl/richData/richValueRel.xml" ContentType="application/vnd.ms-excel.richvaluerel+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servidor\DATOS\Google Drive\FONDESER SECRETARIA\FONDESER 2025\CONTROL INTERNO\FURAG\"/>
    </mc:Choice>
  </mc:AlternateContent>
  <bookViews>
    <workbookView xWindow="-120" yWindow="-120" windowWidth="29040" windowHeight="15840" activeTab="1"/>
  </bookViews>
  <sheets>
    <sheet name="FT111_02_SAPMC" sheetId="1" r:id="rId1"/>
    <sheet name="FT111_02_SAPMC FURAG" sheetId="2" r:id="rId2"/>
    <sheet name="FT111_02_SAPMC FURAG (2)" sheetId="4" r:id="rId3"/>
    <sheet name="Entidad_4302" sheetId="3" r:id="rId4"/>
  </sheets>
  <definedNames>
    <definedName name="_xlnm._FilterDatabase" localSheetId="1" hidden="1">'FT111_02_SAPMC FURAG'!$B$18:$AA$18</definedName>
    <definedName name="_xlnm._FilterDatabase" localSheetId="2" hidden="1">'FT111_02_SAPMC FURAG (2)'!$B$18:$AA$18</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19" i="2" l="1"/>
  <c r="Y104" i="4" l="1"/>
  <c r="T104" i="4"/>
  <c r="S104" i="4"/>
  <c r="Q104" i="4"/>
  <c r="X104" i="4" s="1"/>
  <c r="Z104" i="4" s="1"/>
  <c r="N104" i="4"/>
  <c r="R104" i="4" s="1"/>
  <c r="Y94" i="4"/>
  <c r="X94" i="4"/>
  <c r="Z94" i="4" s="1"/>
  <c r="T94" i="4"/>
  <c r="S94" i="4"/>
  <c r="Q94" i="4"/>
  <c r="N94" i="4"/>
  <c r="R94" i="4" s="1"/>
  <c r="Y93" i="4"/>
  <c r="X93" i="4"/>
  <c r="Z93" i="4" s="1"/>
  <c r="T93" i="4"/>
  <c r="S93" i="4"/>
  <c r="Q93" i="4"/>
  <c r="N93" i="4"/>
  <c r="R93" i="4" s="1"/>
  <c r="Y92" i="4"/>
  <c r="T92" i="4"/>
  <c r="S92" i="4"/>
  <c r="Q92" i="4"/>
  <c r="X92" i="4" s="1"/>
  <c r="Z92" i="4" s="1"/>
  <c r="N92" i="4"/>
  <c r="R92" i="4" s="1"/>
  <c r="Y91" i="4"/>
  <c r="X91" i="4"/>
  <c r="Z91" i="4" s="1"/>
  <c r="T91" i="4"/>
  <c r="S91" i="4"/>
  <c r="Q91" i="4"/>
  <c r="N91" i="4"/>
  <c r="R91" i="4" s="1"/>
  <c r="Y90" i="4"/>
  <c r="X90" i="4"/>
  <c r="Z90" i="4" s="1"/>
  <c r="T90" i="4"/>
  <c r="S90" i="4"/>
  <c r="Q90" i="4"/>
  <c r="N90" i="4"/>
  <c r="R90" i="4" s="1"/>
  <c r="Y89" i="4"/>
  <c r="T89" i="4"/>
  <c r="S89" i="4"/>
  <c r="Q89" i="4"/>
  <c r="X89" i="4" s="1"/>
  <c r="Z89" i="4" s="1"/>
  <c r="N89" i="4"/>
  <c r="R89" i="4" s="1"/>
  <c r="Y88" i="4"/>
  <c r="X88" i="4"/>
  <c r="Z88" i="4" s="1"/>
  <c r="T88" i="4"/>
  <c r="S88" i="4"/>
  <c r="Q88" i="4"/>
  <c r="N88" i="4"/>
  <c r="R88" i="4" s="1"/>
  <c r="Y87" i="4"/>
  <c r="X87" i="4"/>
  <c r="Z87" i="4" s="1"/>
  <c r="T87" i="4"/>
  <c r="S87" i="4"/>
  <c r="Q87" i="4"/>
  <c r="N87" i="4"/>
  <c r="R87" i="4" s="1"/>
  <c r="Y86" i="4"/>
  <c r="T86" i="4"/>
  <c r="S86" i="4"/>
  <c r="Q86" i="4"/>
  <c r="X86" i="4" s="1"/>
  <c r="Z86" i="4" s="1"/>
  <c r="N86" i="4"/>
  <c r="R86" i="4" s="1"/>
  <c r="Y85" i="4"/>
  <c r="T85" i="4"/>
  <c r="S85" i="4"/>
  <c r="Q85" i="4"/>
  <c r="X85" i="4" s="1"/>
  <c r="Z85" i="4" s="1"/>
  <c r="N85" i="4"/>
  <c r="R85" i="4" s="1"/>
  <c r="Y84" i="4"/>
  <c r="X84" i="4"/>
  <c r="Z84" i="4" s="1"/>
  <c r="T84" i="4"/>
  <c r="S84" i="4"/>
  <c r="Q84" i="4"/>
  <c r="N84" i="4"/>
  <c r="R84" i="4" s="1"/>
  <c r="Y83" i="4"/>
  <c r="T83" i="4"/>
  <c r="S83" i="4"/>
  <c r="Q83" i="4"/>
  <c r="X83" i="4" s="1"/>
  <c r="Z83" i="4" s="1"/>
  <c r="N83" i="4"/>
  <c r="R83" i="4" s="1"/>
  <c r="Y82" i="4"/>
  <c r="T82" i="4"/>
  <c r="S82" i="4"/>
  <c r="Q82" i="4"/>
  <c r="X82" i="4" s="1"/>
  <c r="Z82" i="4" s="1"/>
  <c r="N82" i="4"/>
  <c r="R82" i="4" s="1"/>
  <c r="Y81" i="4"/>
  <c r="X81" i="4"/>
  <c r="Z81" i="4" s="1"/>
  <c r="T81" i="4"/>
  <c r="S81" i="4"/>
  <c r="Q81" i="4"/>
  <c r="N81" i="4"/>
  <c r="R81" i="4" s="1"/>
  <c r="Y80" i="4"/>
  <c r="T80" i="4"/>
  <c r="S80" i="4"/>
  <c r="Q80" i="4"/>
  <c r="X80" i="4" s="1"/>
  <c r="Z80" i="4" s="1"/>
  <c r="N80" i="4"/>
  <c r="R80" i="4" s="1"/>
  <c r="Y79" i="4"/>
  <c r="T79" i="4"/>
  <c r="S79" i="4"/>
  <c r="Q79" i="4"/>
  <c r="X79" i="4" s="1"/>
  <c r="Z79" i="4" s="1"/>
  <c r="N79" i="4"/>
  <c r="R79" i="4" s="1"/>
  <c r="Y78" i="4"/>
  <c r="X78" i="4"/>
  <c r="Z78" i="4" s="1"/>
  <c r="T78" i="4"/>
  <c r="S78" i="4"/>
  <c r="Q78" i="4"/>
  <c r="N78" i="4"/>
  <c r="R78" i="4" s="1"/>
  <c r="Y77" i="4"/>
  <c r="T77" i="4"/>
  <c r="S77" i="4"/>
  <c r="Q77" i="4"/>
  <c r="X77" i="4" s="1"/>
  <c r="Z77" i="4" s="1"/>
  <c r="N77" i="4"/>
  <c r="R77" i="4" s="1"/>
  <c r="Y76" i="4"/>
  <c r="T76" i="4"/>
  <c r="S76" i="4"/>
  <c r="Q76" i="4"/>
  <c r="X76" i="4" s="1"/>
  <c r="Z76" i="4" s="1"/>
  <c r="N76" i="4"/>
  <c r="R76" i="4" s="1"/>
  <c r="Y75" i="4"/>
  <c r="X75" i="4"/>
  <c r="Z75" i="4" s="1"/>
  <c r="T75" i="4"/>
  <c r="S75" i="4"/>
  <c r="Q75" i="4"/>
  <c r="N75" i="4"/>
  <c r="R75" i="4" s="1"/>
  <c r="Y74" i="4"/>
  <c r="T74" i="4"/>
  <c r="S74" i="4"/>
  <c r="Q74" i="4"/>
  <c r="X74" i="4" s="1"/>
  <c r="Z74" i="4" s="1"/>
  <c r="N74" i="4"/>
  <c r="R74" i="4" s="1"/>
  <c r="Y73" i="4"/>
  <c r="T73" i="4"/>
  <c r="S73" i="4"/>
  <c r="Q73" i="4"/>
  <c r="X73" i="4" s="1"/>
  <c r="Z73" i="4" s="1"/>
  <c r="N73" i="4"/>
  <c r="R73" i="4" s="1"/>
  <c r="Y72" i="4"/>
  <c r="X72" i="4"/>
  <c r="Z72" i="4" s="1"/>
  <c r="T72" i="4"/>
  <c r="S72" i="4"/>
  <c r="Q72" i="4"/>
  <c r="N72" i="4"/>
  <c r="R72" i="4" s="1"/>
  <c r="Y71" i="4"/>
  <c r="T71" i="4"/>
  <c r="S71" i="4"/>
  <c r="Q71" i="4"/>
  <c r="X71" i="4" s="1"/>
  <c r="Z71" i="4" s="1"/>
  <c r="N71" i="4"/>
  <c r="R71" i="4" s="1"/>
  <c r="Y70" i="4"/>
  <c r="T70" i="4"/>
  <c r="S70" i="4"/>
  <c r="Q70" i="4"/>
  <c r="X70" i="4" s="1"/>
  <c r="Z70" i="4" s="1"/>
  <c r="N70" i="4"/>
  <c r="R70" i="4" s="1"/>
  <c r="Y69" i="4"/>
  <c r="X69" i="4"/>
  <c r="Z69" i="4" s="1"/>
  <c r="T69" i="4"/>
  <c r="S69" i="4"/>
  <c r="Q69" i="4"/>
  <c r="N69" i="4"/>
  <c r="R69" i="4" s="1"/>
  <c r="Y68" i="4"/>
  <c r="T68" i="4"/>
  <c r="S68" i="4"/>
  <c r="Q68" i="4"/>
  <c r="X68" i="4" s="1"/>
  <c r="Z68" i="4" s="1"/>
  <c r="N68" i="4"/>
  <c r="R68" i="4" s="1"/>
  <c r="Y67" i="4"/>
  <c r="T67" i="4"/>
  <c r="S67" i="4"/>
  <c r="Q67" i="4"/>
  <c r="X67" i="4" s="1"/>
  <c r="Z67" i="4" s="1"/>
  <c r="N67" i="4"/>
  <c r="R67" i="4" s="1"/>
  <c r="Y66" i="4"/>
  <c r="X66" i="4"/>
  <c r="Z66" i="4" s="1"/>
  <c r="T66" i="4"/>
  <c r="S66" i="4"/>
  <c r="Q66" i="4"/>
  <c r="N66" i="4"/>
  <c r="R66" i="4" s="1"/>
  <c r="Y65" i="4"/>
  <c r="T65" i="4"/>
  <c r="S65" i="4"/>
  <c r="Q65" i="4"/>
  <c r="X65" i="4" s="1"/>
  <c r="Z65" i="4" s="1"/>
  <c r="N65" i="4"/>
  <c r="R65" i="4" s="1"/>
  <c r="Y64" i="4"/>
  <c r="T64" i="4"/>
  <c r="S64" i="4"/>
  <c r="Q64" i="4"/>
  <c r="X64" i="4" s="1"/>
  <c r="Z64" i="4" s="1"/>
  <c r="N64" i="4"/>
  <c r="R64" i="4" s="1"/>
  <c r="Y63" i="4"/>
  <c r="X63" i="4"/>
  <c r="Z63" i="4" s="1"/>
  <c r="T63" i="4"/>
  <c r="S63" i="4"/>
  <c r="Q63" i="4"/>
  <c r="N63" i="4"/>
  <c r="R63" i="4" s="1"/>
  <c r="Y62" i="4"/>
  <c r="T62" i="4"/>
  <c r="S62" i="4"/>
  <c r="Q62" i="4"/>
  <c r="X62" i="4" s="1"/>
  <c r="Z62" i="4" s="1"/>
  <c r="N62" i="4"/>
  <c r="R62" i="4" s="1"/>
  <c r="Y61" i="4"/>
  <c r="T61" i="4"/>
  <c r="S61" i="4"/>
  <c r="Q61" i="4"/>
  <c r="X61" i="4" s="1"/>
  <c r="Z61" i="4" s="1"/>
  <c r="N61" i="4"/>
  <c r="R61" i="4" s="1"/>
  <c r="Y60" i="4"/>
  <c r="X60" i="4"/>
  <c r="Z60" i="4" s="1"/>
  <c r="T60" i="4"/>
  <c r="S60" i="4"/>
  <c r="Q60" i="4"/>
  <c r="N60" i="4"/>
  <c r="R60" i="4" s="1"/>
  <c r="Y59" i="4"/>
  <c r="T59" i="4"/>
  <c r="S59" i="4"/>
  <c r="Q59" i="4"/>
  <c r="X59" i="4" s="1"/>
  <c r="Z59" i="4" s="1"/>
  <c r="N59" i="4"/>
  <c r="R59" i="4" s="1"/>
  <c r="Y58" i="4"/>
  <c r="T58" i="4"/>
  <c r="S58" i="4"/>
  <c r="Q58" i="4"/>
  <c r="X58" i="4" s="1"/>
  <c r="Z58" i="4" s="1"/>
  <c r="N58" i="4"/>
  <c r="R58" i="4" s="1"/>
  <c r="Y57" i="4"/>
  <c r="X57" i="4"/>
  <c r="Z57" i="4" s="1"/>
  <c r="T57" i="4"/>
  <c r="S57" i="4"/>
  <c r="Q57" i="4"/>
  <c r="N57" i="4"/>
  <c r="R57" i="4" s="1"/>
  <c r="Y56" i="4"/>
  <c r="T56" i="4"/>
  <c r="S56" i="4"/>
  <c r="Q56" i="4"/>
  <c r="X56" i="4" s="1"/>
  <c r="Z56" i="4" s="1"/>
  <c r="N56" i="4"/>
  <c r="R56" i="4" s="1"/>
  <c r="Y55" i="4"/>
  <c r="T55" i="4"/>
  <c r="S55" i="4"/>
  <c r="Q55" i="4"/>
  <c r="X55" i="4" s="1"/>
  <c r="Z55" i="4" s="1"/>
  <c r="N55" i="4"/>
  <c r="R55" i="4" s="1"/>
  <c r="Y54" i="4"/>
  <c r="X54" i="4"/>
  <c r="Z54" i="4" s="1"/>
  <c r="T54" i="4"/>
  <c r="S54" i="4"/>
  <c r="Q54" i="4"/>
  <c r="N54" i="4"/>
  <c r="R54" i="4" s="1"/>
  <c r="Y53" i="4"/>
  <c r="T53" i="4"/>
  <c r="S53" i="4"/>
  <c r="Q53" i="4"/>
  <c r="X53" i="4" s="1"/>
  <c r="Z53" i="4" s="1"/>
  <c r="N53" i="4"/>
  <c r="R53" i="4" s="1"/>
  <c r="Y52" i="4"/>
  <c r="T52" i="4"/>
  <c r="S52" i="4"/>
  <c r="Q52" i="4"/>
  <c r="X52" i="4" s="1"/>
  <c r="Z52" i="4" s="1"/>
  <c r="N52" i="4"/>
  <c r="R52" i="4" s="1"/>
  <c r="Y51" i="4"/>
  <c r="X51" i="4"/>
  <c r="Z51" i="4" s="1"/>
  <c r="T51" i="4"/>
  <c r="S51" i="4"/>
  <c r="Q51" i="4"/>
  <c r="N51" i="4"/>
  <c r="R51" i="4" s="1"/>
  <c r="Y50" i="4"/>
  <c r="T50" i="4"/>
  <c r="S50" i="4"/>
  <c r="Q50" i="4"/>
  <c r="X50" i="4" s="1"/>
  <c r="Z50" i="4" s="1"/>
  <c r="N50" i="4"/>
  <c r="R50" i="4" s="1"/>
  <c r="Y49" i="4"/>
  <c r="T49" i="4"/>
  <c r="S49" i="4"/>
  <c r="Q49" i="4"/>
  <c r="X49" i="4" s="1"/>
  <c r="Z49" i="4" s="1"/>
  <c r="N49" i="4"/>
  <c r="R49" i="4" s="1"/>
  <c r="Y48" i="4"/>
  <c r="X48" i="4"/>
  <c r="Z48" i="4" s="1"/>
  <c r="T48" i="4"/>
  <c r="S48" i="4"/>
  <c r="Q48" i="4"/>
  <c r="N48" i="4"/>
  <c r="R48" i="4" s="1"/>
  <c r="Y47" i="4"/>
  <c r="T47" i="4"/>
  <c r="S47" i="4"/>
  <c r="Q47" i="4"/>
  <c r="X47" i="4" s="1"/>
  <c r="Z47" i="4" s="1"/>
  <c r="N47" i="4"/>
  <c r="R47" i="4" s="1"/>
  <c r="Y46" i="4"/>
  <c r="T46" i="4"/>
  <c r="S46" i="4"/>
  <c r="Q46" i="4"/>
  <c r="X46" i="4" s="1"/>
  <c r="Z46" i="4" s="1"/>
  <c r="N46" i="4"/>
  <c r="R46" i="4" s="1"/>
  <c r="Y45" i="4"/>
  <c r="X45" i="4"/>
  <c r="Z45" i="4" s="1"/>
  <c r="T45" i="4"/>
  <c r="S45" i="4"/>
  <c r="Q45" i="4"/>
  <c r="N45" i="4"/>
  <c r="R45" i="4" s="1"/>
  <c r="Y44" i="4"/>
  <c r="T44" i="4"/>
  <c r="S44" i="4"/>
  <c r="Q44" i="4"/>
  <c r="X44" i="4" s="1"/>
  <c r="Z44" i="4" s="1"/>
  <c r="N44" i="4"/>
  <c r="R44" i="4" s="1"/>
  <c r="Y43" i="4"/>
  <c r="T43" i="4"/>
  <c r="S43" i="4"/>
  <c r="Q43" i="4"/>
  <c r="X43" i="4" s="1"/>
  <c r="Z43" i="4" s="1"/>
  <c r="N43" i="4"/>
  <c r="R43" i="4" s="1"/>
  <c r="Y42" i="4"/>
  <c r="X42" i="4"/>
  <c r="Z42" i="4" s="1"/>
  <c r="T42" i="4"/>
  <c r="S42" i="4"/>
  <c r="Q42" i="4"/>
  <c r="N42" i="4"/>
  <c r="R42" i="4" s="1"/>
  <c r="Y41" i="4"/>
  <c r="T41" i="4"/>
  <c r="S41" i="4"/>
  <c r="Q41" i="4"/>
  <c r="X41" i="4" s="1"/>
  <c r="Z41" i="4" s="1"/>
  <c r="N41" i="4"/>
  <c r="R41" i="4" s="1"/>
  <c r="Y40" i="4"/>
  <c r="T40" i="4"/>
  <c r="S40" i="4"/>
  <c r="Q40" i="4"/>
  <c r="X40" i="4" s="1"/>
  <c r="Z40" i="4" s="1"/>
  <c r="N40" i="4"/>
  <c r="R40" i="4" s="1"/>
  <c r="Y39" i="4"/>
  <c r="X39" i="4"/>
  <c r="Z39" i="4" s="1"/>
  <c r="T39" i="4"/>
  <c r="S39" i="4"/>
  <c r="Q39" i="4"/>
  <c r="N39" i="4"/>
  <c r="R39" i="4" s="1"/>
  <c r="Y38" i="4"/>
  <c r="T38" i="4"/>
  <c r="S38" i="4"/>
  <c r="Q38" i="4"/>
  <c r="X38" i="4" s="1"/>
  <c r="Z38" i="4" s="1"/>
  <c r="N38" i="4"/>
  <c r="R38" i="4" s="1"/>
  <c r="Y37" i="4"/>
  <c r="T37" i="4"/>
  <c r="S37" i="4"/>
  <c r="Q37" i="4"/>
  <c r="X37" i="4" s="1"/>
  <c r="Z37" i="4" s="1"/>
  <c r="N37" i="4"/>
  <c r="R37" i="4" s="1"/>
  <c r="Y36" i="4"/>
  <c r="X36" i="4"/>
  <c r="Z36" i="4" s="1"/>
  <c r="T36" i="4"/>
  <c r="S36" i="4"/>
  <c r="Q36" i="4"/>
  <c r="N36" i="4"/>
  <c r="R36" i="4" s="1"/>
  <c r="Y35" i="4"/>
  <c r="T35" i="4"/>
  <c r="S35" i="4"/>
  <c r="Q35" i="4"/>
  <c r="X35" i="4" s="1"/>
  <c r="Z35" i="4" s="1"/>
  <c r="N35" i="4"/>
  <c r="R35" i="4" s="1"/>
  <c r="Y34" i="4"/>
  <c r="T34" i="4"/>
  <c r="S34" i="4"/>
  <c r="Q34" i="4"/>
  <c r="X34" i="4" s="1"/>
  <c r="Z34" i="4" s="1"/>
  <c r="N34" i="4"/>
  <c r="R34" i="4" s="1"/>
  <c r="Y33" i="4"/>
  <c r="X33" i="4"/>
  <c r="Z33" i="4" s="1"/>
  <c r="T33" i="4"/>
  <c r="S33" i="4"/>
  <c r="Q33" i="4"/>
  <c r="N33" i="4"/>
  <c r="R33" i="4" s="1"/>
  <c r="Y32" i="4"/>
  <c r="T32" i="4"/>
  <c r="S32" i="4"/>
  <c r="Q32" i="4"/>
  <c r="X32" i="4" s="1"/>
  <c r="Z32" i="4" s="1"/>
  <c r="N32" i="4"/>
  <c r="R32" i="4" s="1"/>
  <c r="Y31" i="4"/>
  <c r="T31" i="4"/>
  <c r="S31" i="4"/>
  <c r="Q31" i="4"/>
  <c r="X31" i="4" s="1"/>
  <c r="Z31" i="4" s="1"/>
  <c r="N31" i="4"/>
  <c r="R31" i="4" s="1"/>
  <c r="Y30" i="4"/>
  <c r="X30" i="4"/>
  <c r="Z30" i="4" s="1"/>
  <c r="T30" i="4"/>
  <c r="S30" i="4"/>
  <c r="Q30" i="4"/>
  <c r="N30" i="4"/>
  <c r="R30" i="4" s="1"/>
  <c r="Y29" i="4"/>
  <c r="T29" i="4"/>
  <c r="S29" i="4"/>
  <c r="Q29" i="4"/>
  <c r="X29" i="4" s="1"/>
  <c r="Z29" i="4" s="1"/>
  <c r="N29" i="4"/>
  <c r="R29" i="4" s="1"/>
  <c r="Y28" i="4"/>
  <c r="X28" i="4"/>
  <c r="Z28" i="4" s="1"/>
  <c r="T28" i="4"/>
  <c r="S28" i="4"/>
  <c r="Q28" i="4"/>
  <c r="N28" i="4"/>
  <c r="R28" i="4" s="1"/>
  <c r="Y27" i="4"/>
  <c r="X27" i="4"/>
  <c r="Z27" i="4" s="1"/>
  <c r="T27" i="4"/>
  <c r="S27" i="4"/>
  <c r="Q27" i="4"/>
  <c r="N27" i="4"/>
  <c r="R27" i="4" s="1"/>
  <c r="Y26" i="4"/>
  <c r="T26" i="4"/>
  <c r="S26" i="4"/>
  <c r="Q26" i="4"/>
  <c r="X26" i="4" s="1"/>
  <c r="Z26" i="4" s="1"/>
  <c r="N26" i="4"/>
  <c r="R26" i="4" s="1"/>
  <c r="Y25" i="4"/>
  <c r="T25" i="4"/>
  <c r="S25" i="4"/>
  <c r="Q25" i="4"/>
  <c r="X25" i="4" s="1"/>
  <c r="Z25" i="4" s="1"/>
  <c r="N25" i="4"/>
  <c r="R25" i="4" s="1"/>
  <c r="Y24" i="4"/>
  <c r="X24" i="4"/>
  <c r="Z24" i="4" s="1"/>
  <c r="T24" i="4"/>
  <c r="S24" i="4"/>
  <c r="Q24" i="4"/>
  <c r="N24" i="4"/>
  <c r="R24" i="4" s="1"/>
  <c r="Y23" i="4"/>
  <c r="T23" i="4"/>
  <c r="S23" i="4"/>
  <c r="Q23" i="4"/>
  <c r="X23" i="4" s="1"/>
  <c r="Z23" i="4" s="1"/>
  <c r="N23" i="4"/>
  <c r="R23" i="4" s="1"/>
  <c r="Y22" i="4"/>
  <c r="T22" i="4"/>
  <c r="S22" i="4"/>
  <c r="Q22" i="4"/>
  <c r="X22" i="4" s="1"/>
  <c r="Z22" i="4" s="1"/>
  <c r="N22" i="4"/>
  <c r="R22" i="4" s="1"/>
  <c r="Y21" i="4"/>
  <c r="X21" i="4"/>
  <c r="Z21" i="4" s="1"/>
  <c r="T21" i="4"/>
  <c r="S21" i="4"/>
  <c r="Q21" i="4"/>
  <c r="N21" i="4"/>
  <c r="R21" i="4" s="1"/>
  <c r="Y20" i="4"/>
  <c r="T20" i="4"/>
  <c r="S20" i="4"/>
  <c r="Q20" i="4"/>
  <c r="Q105" i="4" s="1"/>
  <c r="N20" i="4"/>
  <c r="R20" i="4" s="1"/>
  <c r="Y19" i="4"/>
  <c r="T19" i="4"/>
  <c r="T105" i="4" s="1"/>
  <c r="S19" i="4"/>
  <c r="S105" i="4" s="1"/>
  <c r="Q19" i="4"/>
  <c r="X19" i="4" s="1"/>
  <c r="Z19" i="4" s="1"/>
  <c r="N19" i="4"/>
  <c r="R19" i="4" s="1"/>
  <c r="N93" i="2"/>
  <c r="N92" i="2"/>
  <c r="N91" i="2"/>
  <c r="N90" i="2"/>
  <c r="N89" i="2"/>
  <c r="N88" i="2"/>
  <c r="N87" i="2"/>
  <c r="N86" i="2"/>
  <c r="N85" i="2"/>
  <c r="N84" i="2"/>
  <c r="N83" i="2"/>
  <c r="N82" i="2"/>
  <c r="N81" i="2"/>
  <c r="N80" i="2"/>
  <c r="T80" i="2" s="1"/>
  <c r="N79" i="2"/>
  <c r="N78" i="2"/>
  <c r="N77" i="2"/>
  <c r="N76" i="2"/>
  <c r="N75" i="2"/>
  <c r="T75" i="2" s="1"/>
  <c r="N74" i="2"/>
  <c r="N73" i="2"/>
  <c r="T73" i="2" s="1"/>
  <c r="N72" i="2"/>
  <c r="T72" i="2" s="1"/>
  <c r="N71" i="2"/>
  <c r="N70" i="2"/>
  <c r="N69" i="2"/>
  <c r="T69" i="2" s="1"/>
  <c r="N68" i="2"/>
  <c r="T68" i="2" s="1"/>
  <c r="N67" i="2"/>
  <c r="N66" i="2"/>
  <c r="N65" i="2"/>
  <c r="N64" i="2"/>
  <c r="N63" i="2"/>
  <c r="N62" i="2"/>
  <c r="T62" i="2" s="1"/>
  <c r="N61" i="2"/>
  <c r="T61" i="2" s="1"/>
  <c r="N60" i="2"/>
  <c r="N59" i="2"/>
  <c r="N58" i="2"/>
  <c r="T58" i="2" s="1"/>
  <c r="N57" i="2"/>
  <c r="T57" i="2" s="1"/>
  <c r="N56" i="2"/>
  <c r="T56" i="2" s="1"/>
  <c r="N55" i="2"/>
  <c r="N54" i="2"/>
  <c r="N53" i="2"/>
  <c r="N52" i="2"/>
  <c r="N51" i="2"/>
  <c r="N50" i="2"/>
  <c r="T50" i="2" s="1"/>
  <c r="N49" i="2"/>
  <c r="T49" i="2" s="1"/>
  <c r="N48" i="2"/>
  <c r="N47" i="2"/>
  <c r="N46" i="2"/>
  <c r="N45" i="2"/>
  <c r="N44" i="2"/>
  <c r="N43" i="2"/>
  <c r="N42" i="2"/>
  <c r="N41" i="2"/>
  <c r="N40" i="2"/>
  <c r="N39" i="2"/>
  <c r="N38" i="2"/>
  <c r="N37" i="2"/>
  <c r="N36" i="2"/>
  <c r="N35" i="2"/>
  <c r="N34" i="2"/>
  <c r="N33" i="2"/>
  <c r="N32" i="2"/>
  <c r="N31" i="2"/>
  <c r="N30" i="2"/>
  <c r="N29" i="2"/>
  <c r="N28" i="2"/>
  <c r="N27" i="2"/>
  <c r="N26" i="2"/>
  <c r="N25" i="2"/>
  <c r="N24" i="2"/>
  <c r="N23" i="2"/>
  <c r="N22" i="2"/>
  <c r="N21" i="2"/>
  <c r="N20" i="2"/>
  <c r="N19" i="2"/>
  <c r="Y19" i="2"/>
  <c r="Q20" i="2"/>
  <c r="X20" i="2" s="1"/>
  <c r="S20" i="2"/>
  <c r="T20" i="2"/>
  <c r="Y20" i="2"/>
  <c r="Q21" i="2"/>
  <c r="S21" i="2"/>
  <c r="T21" i="2"/>
  <c r="Y21" i="2"/>
  <c r="Q22" i="2"/>
  <c r="X22" i="2" s="1"/>
  <c r="S22" i="2"/>
  <c r="T22" i="2"/>
  <c r="Y22" i="2"/>
  <c r="Q23" i="2"/>
  <c r="X23" i="2" s="1"/>
  <c r="S23" i="2"/>
  <c r="T23" i="2"/>
  <c r="Y23" i="2"/>
  <c r="Q24" i="2"/>
  <c r="X24" i="2" s="1"/>
  <c r="S24" i="2"/>
  <c r="T24" i="2"/>
  <c r="Y24" i="2"/>
  <c r="Q25" i="2"/>
  <c r="X25" i="2" s="1"/>
  <c r="S25" i="2"/>
  <c r="T25" i="2"/>
  <c r="Y25" i="2"/>
  <c r="Q26" i="2"/>
  <c r="X26" i="2" s="1"/>
  <c r="S26" i="2"/>
  <c r="T26" i="2"/>
  <c r="Y26" i="2"/>
  <c r="Q27" i="2"/>
  <c r="S27" i="2"/>
  <c r="T27" i="2"/>
  <c r="Y27" i="2"/>
  <c r="Q28" i="2"/>
  <c r="S28" i="2"/>
  <c r="T28" i="2"/>
  <c r="Y28" i="2"/>
  <c r="Q29" i="2"/>
  <c r="R29" i="2" s="1"/>
  <c r="S29" i="2"/>
  <c r="T29" i="2"/>
  <c r="Y29" i="2"/>
  <c r="Q30" i="2"/>
  <c r="S30" i="2"/>
  <c r="T30" i="2"/>
  <c r="Y30" i="2"/>
  <c r="Q31" i="2"/>
  <c r="S31" i="2"/>
  <c r="T31" i="2"/>
  <c r="Y31" i="2"/>
  <c r="Q32" i="2"/>
  <c r="S32" i="2"/>
  <c r="T32" i="2"/>
  <c r="Y32" i="2"/>
  <c r="Q33" i="2"/>
  <c r="X33" i="2" s="1"/>
  <c r="S33" i="2"/>
  <c r="T33" i="2"/>
  <c r="Y33" i="2"/>
  <c r="Q34" i="2"/>
  <c r="X34" i="2" s="1"/>
  <c r="S34" i="2"/>
  <c r="T34" i="2"/>
  <c r="Y34" i="2"/>
  <c r="Q35" i="2"/>
  <c r="X35" i="2" s="1"/>
  <c r="S35" i="2"/>
  <c r="T35" i="2"/>
  <c r="Y35" i="2"/>
  <c r="Q36" i="2"/>
  <c r="X36" i="2" s="1"/>
  <c r="S36" i="2"/>
  <c r="T36" i="2"/>
  <c r="Y36" i="2"/>
  <c r="Q37" i="2"/>
  <c r="X37" i="2" s="1"/>
  <c r="S37" i="2"/>
  <c r="T37" i="2"/>
  <c r="Y37" i="2"/>
  <c r="Q38" i="2"/>
  <c r="X38" i="2" s="1"/>
  <c r="S38" i="2"/>
  <c r="T38" i="2"/>
  <c r="Y38" i="2"/>
  <c r="Q39" i="2"/>
  <c r="X39" i="2" s="1"/>
  <c r="S39" i="2"/>
  <c r="T39" i="2"/>
  <c r="Y39" i="2"/>
  <c r="Q40" i="2"/>
  <c r="S40" i="2"/>
  <c r="T40" i="2"/>
  <c r="Y40" i="2"/>
  <c r="Q41" i="2"/>
  <c r="S41" i="2"/>
  <c r="T41" i="2"/>
  <c r="Y41" i="2"/>
  <c r="Q42" i="2"/>
  <c r="S42" i="2"/>
  <c r="T42" i="2"/>
  <c r="Y42" i="2"/>
  <c r="Q43" i="2"/>
  <c r="S43" i="2"/>
  <c r="T43" i="2"/>
  <c r="Y43" i="2"/>
  <c r="Q44" i="2"/>
  <c r="S44" i="2"/>
  <c r="T44" i="2"/>
  <c r="Y44" i="2"/>
  <c r="Q45" i="2"/>
  <c r="X45" i="2" s="1"/>
  <c r="S45" i="2"/>
  <c r="T45" i="2"/>
  <c r="Y45" i="2"/>
  <c r="Q46" i="2"/>
  <c r="S46" i="2"/>
  <c r="T46" i="2"/>
  <c r="Y46" i="2"/>
  <c r="Q47" i="2"/>
  <c r="X47" i="2" s="1"/>
  <c r="S47" i="2"/>
  <c r="T47" i="2"/>
  <c r="Y47" i="2"/>
  <c r="Q48" i="2"/>
  <c r="S48" i="2"/>
  <c r="T48" i="2"/>
  <c r="Y48" i="2"/>
  <c r="Q49" i="2"/>
  <c r="Y49" i="2"/>
  <c r="Q50" i="2"/>
  <c r="Y50" i="2"/>
  <c r="Q51" i="2"/>
  <c r="X51" i="2" s="1"/>
  <c r="T51" i="2"/>
  <c r="Y51" i="2"/>
  <c r="Q52" i="2"/>
  <c r="T52" i="2"/>
  <c r="Y52" i="2"/>
  <c r="Q53" i="2"/>
  <c r="X53" i="2" s="1"/>
  <c r="T53" i="2"/>
  <c r="Y53" i="2"/>
  <c r="Q54" i="2"/>
  <c r="T54" i="2"/>
  <c r="Y54" i="2"/>
  <c r="Q55" i="2"/>
  <c r="X55" i="2" s="1"/>
  <c r="T55" i="2"/>
  <c r="Y55" i="2"/>
  <c r="Q56" i="2"/>
  <c r="X56" i="2" s="1"/>
  <c r="Y56" i="2"/>
  <c r="Q57" i="2"/>
  <c r="Y57" i="2"/>
  <c r="Q58" i="2"/>
  <c r="X58" i="2" s="1"/>
  <c r="Y58" i="2"/>
  <c r="Q59" i="2"/>
  <c r="T59" i="2"/>
  <c r="Y59" i="2"/>
  <c r="Q60" i="2"/>
  <c r="T60" i="2"/>
  <c r="Y60" i="2"/>
  <c r="Q61" i="2"/>
  <c r="Y61" i="2"/>
  <c r="Q62" i="2"/>
  <c r="X62" i="2" s="1"/>
  <c r="Y62" i="2"/>
  <c r="Q63" i="2"/>
  <c r="X63" i="2" s="1"/>
  <c r="T63" i="2"/>
  <c r="Y63" i="2"/>
  <c r="Q64" i="2"/>
  <c r="X64" i="2" s="1"/>
  <c r="T64" i="2"/>
  <c r="Y64" i="2"/>
  <c r="Q65" i="2"/>
  <c r="T65" i="2"/>
  <c r="Y65" i="2"/>
  <c r="Q66" i="2"/>
  <c r="T66" i="2"/>
  <c r="Y66" i="2"/>
  <c r="Q67" i="2"/>
  <c r="X67" i="2" s="1"/>
  <c r="T67" i="2"/>
  <c r="Y67" i="2"/>
  <c r="Q68" i="2"/>
  <c r="Y68" i="2"/>
  <c r="Q69" i="2"/>
  <c r="Y69" i="2"/>
  <c r="Q70" i="2"/>
  <c r="X70" i="2" s="1"/>
  <c r="T70" i="2"/>
  <c r="Y70" i="2"/>
  <c r="Q71" i="2"/>
  <c r="X71" i="2" s="1"/>
  <c r="T71" i="2"/>
  <c r="Y71" i="2"/>
  <c r="Q72" i="2"/>
  <c r="Y72" i="2"/>
  <c r="Q73" i="2"/>
  <c r="Y73" i="2"/>
  <c r="Q74" i="2"/>
  <c r="T74" i="2"/>
  <c r="Y74" i="2"/>
  <c r="Q75" i="2"/>
  <c r="X75" i="2" s="1"/>
  <c r="Y75" i="2"/>
  <c r="Q76" i="2"/>
  <c r="X76" i="2" s="1"/>
  <c r="T76" i="2"/>
  <c r="Y76" i="2"/>
  <c r="Q77" i="2"/>
  <c r="X77" i="2" s="1"/>
  <c r="T77" i="2"/>
  <c r="Y77" i="2"/>
  <c r="Q78" i="2"/>
  <c r="T78" i="2"/>
  <c r="Y78" i="2"/>
  <c r="Q79" i="2"/>
  <c r="X79" i="2" s="1"/>
  <c r="T79" i="2"/>
  <c r="Y79" i="2"/>
  <c r="Q80" i="2"/>
  <c r="X80" i="2" s="1"/>
  <c r="Y80" i="2"/>
  <c r="Q81" i="2"/>
  <c r="T81" i="2"/>
  <c r="Y81" i="2"/>
  <c r="Q82" i="2"/>
  <c r="S82" i="2"/>
  <c r="T82" i="2"/>
  <c r="Y82" i="2"/>
  <c r="Q83" i="2"/>
  <c r="S83" i="2"/>
  <c r="T83" i="2"/>
  <c r="Y83" i="2"/>
  <c r="Q84" i="2"/>
  <c r="X84" i="2" s="1"/>
  <c r="S84" i="2"/>
  <c r="T84" i="2"/>
  <c r="Y84" i="2"/>
  <c r="Q85" i="2"/>
  <c r="S85" i="2"/>
  <c r="T85" i="2"/>
  <c r="Y85" i="2"/>
  <c r="Q86" i="2"/>
  <c r="X86" i="2" s="1"/>
  <c r="S86" i="2"/>
  <c r="T86" i="2"/>
  <c r="Y86" i="2"/>
  <c r="Q87" i="2"/>
  <c r="S87" i="2"/>
  <c r="T87" i="2"/>
  <c r="Y87" i="2"/>
  <c r="Q88" i="2"/>
  <c r="X88" i="2" s="1"/>
  <c r="S88" i="2"/>
  <c r="T88" i="2"/>
  <c r="Y88" i="2"/>
  <c r="Q89" i="2"/>
  <c r="X89" i="2" s="1"/>
  <c r="S89" i="2"/>
  <c r="T89" i="2"/>
  <c r="Y89" i="2"/>
  <c r="Q90" i="2"/>
  <c r="S90" i="2"/>
  <c r="T90" i="2"/>
  <c r="Y90" i="2"/>
  <c r="Q91" i="2"/>
  <c r="S91" i="2"/>
  <c r="T91" i="2"/>
  <c r="Y91" i="2"/>
  <c r="Q92" i="2"/>
  <c r="X92" i="2" s="1"/>
  <c r="S92" i="2"/>
  <c r="T92" i="2"/>
  <c r="Y92" i="2"/>
  <c r="Q93" i="2"/>
  <c r="T93" i="2"/>
  <c r="Y93" i="2"/>
  <c r="T19" i="2"/>
  <c r="Q19" i="2"/>
  <c r="X19" i="2" s="1"/>
  <c r="X25" i="1"/>
  <c r="S25" i="1"/>
  <c r="R25" i="1"/>
  <c r="P25" i="1"/>
  <c r="W25" i="1" s="1"/>
  <c r="M25" i="1"/>
  <c r="Q25" i="1" s="1"/>
  <c r="X24" i="1"/>
  <c r="S24" i="1"/>
  <c r="R24" i="1"/>
  <c r="P24" i="1"/>
  <c r="W24" i="1" s="1"/>
  <c r="M24" i="1"/>
  <c r="Q24" i="1" s="1"/>
  <c r="X23" i="1"/>
  <c r="S23" i="1"/>
  <c r="R23" i="1"/>
  <c r="P23" i="1"/>
  <c r="W23" i="1" s="1"/>
  <c r="M23" i="1"/>
  <c r="Q23" i="1" s="1"/>
  <c r="X22" i="1"/>
  <c r="S22" i="1"/>
  <c r="S26" i="1" s="1"/>
  <c r="R22" i="1"/>
  <c r="P22" i="1"/>
  <c r="W22" i="1" s="1"/>
  <c r="M22" i="1"/>
  <c r="Q22" i="1" s="1"/>
  <c r="X21" i="1"/>
  <c r="S21" i="1"/>
  <c r="R21" i="1"/>
  <c r="P21" i="1"/>
  <c r="W21" i="1" s="1"/>
  <c r="M21" i="1"/>
  <c r="Q21" i="1" s="1"/>
  <c r="X20" i="1"/>
  <c r="S20" i="1"/>
  <c r="R20" i="1"/>
  <c r="P20" i="1"/>
  <c r="W20" i="1" s="1"/>
  <c r="M20" i="1"/>
  <c r="X19" i="1"/>
  <c r="Y19" i="1" s="1"/>
  <c r="S19" i="1"/>
  <c r="R19" i="1"/>
  <c r="P19" i="1"/>
  <c r="P26" i="1" s="1"/>
  <c r="M19" i="1"/>
  <c r="Q19" i="1" s="1"/>
  <c r="X85" i="2" l="1"/>
  <c r="Z85" i="2" s="1"/>
  <c r="Q103" i="2"/>
  <c r="R81" i="2"/>
  <c r="S81" i="2" s="1"/>
  <c r="R40" i="2"/>
  <c r="R27" i="2"/>
  <c r="R105" i="4"/>
  <c r="X20" i="4"/>
  <c r="Z20" i="4" s="1"/>
  <c r="R68" i="2"/>
  <c r="S68" i="2" s="1"/>
  <c r="R52" i="2"/>
  <c r="S52" i="2" s="1"/>
  <c r="R41" i="2"/>
  <c r="R37" i="2"/>
  <c r="X41" i="2"/>
  <c r="Z41" i="2" s="1"/>
  <c r="R65" i="2"/>
  <c r="S65" i="2" s="1"/>
  <c r="R48" i="2"/>
  <c r="R92" i="2"/>
  <c r="R79" i="2"/>
  <c r="S79" i="2" s="1"/>
  <c r="R74" i="2"/>
  <c r="S74" i="2" s="1"/>
  <c r="X68" i="2"/>
  <c r="Z68" i="2" s="1"/>
  <c r="R46" i="2"/>
  <c r="R43" i="2"/>
  <c r="R30" i="2"/>
  <c r="R47" i="2"/>
  <c r="R36" i="2"/>
  <c r="R33" i="2"/>
  <c r="Z37" i="2"/>
  <c r="R86" i="2"/>
  <c r="R54" i="2"/>
  <c r="S54" i="2" s="1"/>
  <c r="X74" i="2"/>
  <c r="Z74" i="2" s="1"/>
  <c r="R42" i="2"/>
  <c r="R34" i="2"/>
  <c r="R31" i="2"/>
  <c r="R63" i="2"/>
  <c r="S63" i="2" s="1"/>
  <c r="X65" i="2"/>
  <c r="Z65" i="2" s="1"/>
  <c r="R89" i="2"/>
  <c r="Z25" i="2"/>
  <c r="Z34" i="2"/>
  <c r="R60" i="2"/>
  <c r="S60" i="2" s="1"/>
  <c r="R87" i="2"/>
  <c r="R91" i="2"/>
  <c r="R66" i="2"/>
  <c r="S66" i="2" s="1"/>
  <c r="R88" i="2"/>
  <c r="Z88" i="2"/>
  <c r="R78" i="2"/>
  <c r="S78" i="2" s="1"/>
  <c r="Z67" i="2"/>
  <c r="R75" i="2"/>
  <c r="S75" i="2" s="1"/>
  <c r="R93" i="2"/>
  <c r="S93" i="2" s="1"/>
  <c r="R90" i="2"/>
  <c r="Z56" i="2"/>
  <c r="R69" i="2"/>
  <c r="S69" i="2" s="1"/>
  <c r="R44" i="2"/>
  <c r="R73" i="2"/>
  <c r="S73" i="2" s="1"/>
  <c r="R50" i="2"/>
  <c r="S50" i="2" s="1"/>
  <c r="R83" i="2"/>
  <c r="R59" i="2"/>
  <c r="S59" i="2" s="1"/>
  <c r="R28" i="2"/>
  <c r="R72" i="2"/>
  <c r="S72" i="2" s="1"/>
  <c r="R61" i="2"/>
  <c r="S61" i="2" s="1"/>
  <c r="R57" i="2"/>
  <c r="S57" i="2" s="1"/>
  <c r="R49" i="2"/>
  <c r="S49" i="2" s="1"/>
  <c r="R32" i="2"/>
  <c r="R26" i="1"/>
  <c r="Y20" i="1"/>
  <c r="Y21" i="1"/>
  <c r="R20" i="2"/>
  <c r="Z92" i="2"/>
  <c r="Z84" i="2"/>
  <c r="Z89" i="2"/>
  <c r="R77" i="2"/>
  <c r="S77" i="2" s="1"/>
  <c r="Z35" i="2"/>
  <c r="Z22" i="2"/>
  <c r="Z55" i="2"/>
  <c r="Z20" i="2"/>
  <c r="Z71" i="2"/>
  <c r="Z80" i="2"/>
  <c r="Z77" i="2"/>
  <c r="Z70" i="2"/>
  <c r="R67" i="2"/>
  <c r="S67" i="2" s="1"/>
  <c r="Z64" i="2"/>
  <c r="X48" i="2"/>
  <c r="Z48" i="2" s="1"/>
  <c r="Z63" i="2"/>
  <c r="Z45" i="2"/>
  <c r="Z26" i="2"/>
  <c r="Z75" i="2"/>
  <c r="Z62" i="2"/>
  <c r="Z58" i="2"/>
  <c r="Z38" i="2"/>
  <c r="Z36" i="2"/>
  <c r="Z76" i="2"/>
  <c r="Z23" i="2"/>
  <c r="Z39" i="2"/>
  <c r="R71" i="2"/>
  <c r="S71" i="2" s="1"/>
  <c r="Z47" i="2"/>
  <c r="R85" i="2"/>
  <c r="R80" i="2"/>
  <c r="S80" i="2" s="1"/>
  <c r="R62" i="2"/>
  <c r="S62" i="2" s="1"/>
  <c r="R56" i="2"/>
  <c r="S56" i="2" s="1"/>
  <c r="X46" i="2"/>
  <c r="Z46" i="2" s="1"/>
  <c r="X28" i="2"/>
  <c r="Z28" i="2" s="1"/>
  <c r="X27" i="2"/>
  <c r="Z27" i="2" s="1"/>
  <c r="R25" i="2"/>
  <c r="R24" i="2"/>
  <c r="R22" i="2"/>
  <c r="R84" i="2"/>
  <c r="R39" i="2"/>
  <c r="R26" i="2"/>
  <c r="Z24" i="2"/>
  <c r="X43" i="2"/>
  <c r="Z43" i="2" s="1"/>
  <c r="X30" i="2"/>
  <c r="Z30" i="2" s="1"/>
  <c r="Z86" i="2"/>
  <c r="R55" i="2"/>
  <c r="S55" i="2" s="1"/>
  <c r="X83" i="2"/>
  <c r="Z83" i="2" s="1"/>
  <c r="R76" i="2"/>
  <c r="S76" i="2" s="1"/>
  <c r="Z51" i="2"/>
  <c r="X31" i="2"/>
  <c r="Z31" i="2" s="1"/>
  <c r="R21" i="2"/>
  <c r="Z79" i="2"/>
  <c r="R82" i="2"/>
  <c r="R64" i="2"/>
  <c r="S64" i="2" s="1"/>
  <c r="R45" i="2"/>
  <c r="R38" i="2"/>
  <c r="R23" i="2"/>
  <c r="Z19" i="2"/>
  <c r="Z53" i="2"/>
  <c r="R35" i="2"/>
  <c r="Z33" i="2"/>
  <c r="R19" i="2"/>
  <c r="R53" i="2"/>
  <c r="S53" i="2" s="1"/>
  <c r="X44" i="2"/>
  <c r="Z44" i="2" s="1"/>
  <c r="X32" i="2"/>
  <c r="Z32" i="2" s="1"/>
  <c r="X21" i="2"/>
  <c r="Z21" i="2" s="1"/>
  <c r="X91" i="2"/>
  <c r="Z91" i="2" s="1"/>
  <c r="X82" i="2"/>
  <c r="Z82" i="2" s="1"/>
  <c r="X73" i="2"/>
  <c r="Z73" i="2" s="1"/>
  <c r="R70" i="2"/>
  <c r="S70" i="2" s="1"/>
  <c r="X61" i="2"/>
  <c r="Z61" i="2" s="1"/>
  <c r="R58" i="2"/>
  <c r="S58" i="2" s="1"/>
  <c r="X49" i="2"/>
  <c r="Z49" i="2" s="1"/>
  <c r="X54" i="2"/>
  <c r="Z54" i="2" s="1"/>
  <c r="R51" i="2"/>
  <c r="S51" i="2" s="1"/>
  <c r="X42" i="2"/>
  <c r="Z42" i="2" s="1"/>
  <c r="X87" i="2"/>
  <c r="Z87" i="2" s="1"/>
  <c r="X78" i="2"/>
  <c r="Z78" i="2" s="1"/>
  <c r="X66" i="2"/>
  <c r="Z66" i="2" s="1"/>
  <c r="X52" i="2"/>
  <c r="Z52" i="2" s="1"/>
  <c r="X40" i="2"/>
  <c r="Z40" i="2" s="1"/>
  <c r="X29" i="2"/>
  <c r="Z29" i="2" s="1"/>
  <c r="X59" i="2"/>
  <c r="Z59" i="2" s="1"/>
  <c r="X90" i="2"/>
  <c r="Z90" i="2" s="1"/>
  <c r="X81" i="2"/>
  <c r="Z81" i="2" s="1"/>
  <c r="X69" i="2"/>
  <c r="Z69" i="2" s="1"/>
  <c r="X57" i="2"/>
  <c r="Z57" i="2" s="1"/>
  <c r="X50" i="2"/>
  <c r="Z50" i="2" s="1"/>
  <c r="X93" i="2"/>
  <c r="Z93" i="2" s="1"/>
  <c r="X72" i="2"/>
  <c r="Z72" i="2" s="1"/>
  <c r="X60" i="2"/>
  <c r="Z60" i="2" s="1"/>
  <c r="S103" i="2"/>
  <c r="T103" i="2"/>
  <c r="Y24" i="1"/>
  <c r="Y22" i="1"/>
  <c r="Q20" i="1"/>
  <c r="Y25" i="1"/>
  <c r="Y23" i="1"/>
  <c r="Q26" i="1"/>
  <c r="W19" i="1"/>
  <c r="R103" i="2" l="1"/>
</calcChain>
</file>

<file path=xl/comments1.xml><?xml version="1.0" encoding="utf-8"?>
<comments xmlns="http://schemas.openxmlformats.org/spreadsheetml/2006/main">
  <authors>
    <author>YEISSIN RODOLFO CACERES PRADILLA</author>
    <author>laquijano</author>
    <author>CDV</author>
    <author>jmzambrano</author>
  </authors>
  <commentList>
    <comment ref="B13" authorId="0" shapeId="0">
      <text>
        <r>
          <rPr>
            <sz val="9"/>
            <color indexed="81"/>
            <rFont val="Tahoma"/>
            <family val="2"/>
          </rPr>
          <t xml:space="preserve">
</t>
        </r>
        <r>
          <rPr>
            <sz val="10"/>
            <color indexed="81"/>
            <rFont val="Calibri"/>
            <family val="2"/>
            <scheme val="minor"/>
          </rPr>
          <t>Si corresponde a la Suscripción, diligenciar la fecha de suscripción formal en la entidad.</t>
        </r>
      </text>
    </comment>
    <comment ref="B17" authorId="1" shapeId="0">
      <text>
        <r>
          <rPr>
            <b/>
            <sz val="8"/>
            <color indexed="81"/>
            <rFont val="Tahoma"/>
            <family val="2"/>
          </rPr>
          <t>Numero de orden del hallazgo en el informe ( cuando una acción correctiva agrupa varios hallazgos pueden relacionarse en las celdas los números correspondientes )  relacionarse)</t>
        </r>
        <r>
          <rPr>
            <sz val="8"/>
            <color indexed="81"/>
            <rFont val="Tahoma"/>
            <family val="2"/>
          </rPr>
          <t xml:space="preserve">
</t>
        </r>
      </text>
    </comment>
    <comment ref="F17" authorId="1" shapeId="0">
      <text>
        <r>
          <rPr>
            <b/>
            <sz val="8"/>
            <color indexed="81"/>
            <rFont val="Tahoma"/>
            <family val="2"/>
          </rPr>
          <t>Es la acción (correctiva y/o preventiva) que adopta la entidad para subsanar o corregir la causa que genera el  hallazgo</t>
        </r>
        <r>
          <rPr>
            <sz val="8"/>
            <color indexed="81"/>
            <rFont val="Tahoma"/>
            <family val="2"/>
          </rPr>
          <t xml:space="preserve">
</t>
        </r>
      </text>
    </comment>
    <comment ref="G17" authorId="1" shapeId="0">
      <text>
        <r>
          <rPr>
            <b/>
            <sz val="8"/>
            <color indexed="81"/>
            <rFont val="Tahoma"/>
            <family val="2"/>
          </rPr>
          <t xml:space="preserve">Propósito que tiene el cumplir con la acción emprendida para corregir o prevenir las situaciones que se derivan de los hallazgos </t>
        </r>
        <r>
          <rPr>
            <sz val="8"/>
            <color indexed="81"/>
            <rFont val="Tahoma"/>
            <family val="2"/>
          </rPr>
          <t xml:space="preserve">
</t>
        </r>
      </text>
    </comment>
    <comment ref="H17" authorId="1" shapeId="0">
      <text>
        <r>
          <rPr>
            <b/>
            <sz val="8"/>
            <color indexed="81"/>
            <rFont val="Tahoma"/>
            <family val="2"/>
          </rPr>
          <t>Pasos cuantificables que permitan medir el avance y cumplimiento de la acción de mejoramiento.
Se pueden incluir tantas filas como metas sean necesarios.</t>
        </r>
      </text>
    </comment>
    <comment ref="I17" authorId="1" shapeId="0">
      <text>
        <r>
          <rPr>
            <b/>
            <sz val="8"/>
            <color indexed="81"/>
            <rFont val="Tahoma"/>
            <family val="2"/>
          </rPr>
          <t xml:space="preserve">Nombre de la unidad de medida que se  utiliza para medir el grado de avance de la meta (unidades o porcentaje) y definición de la actividad a realizar   
</t>
        </r>
      </text>
    </comment>
    <comment ref="J17" authorId="1" shapeId="0">
      <text>
        <r>
          <rPr>
            <b/>
            <sz val="8"/>
            <color indexed="81"/>
            <rFont val="Tahoma"/>
            <family val="2"/>
          </rPr>
          <t xml:space="preserve">Volumen o tamaño de la meta, establecido en unidades o porcentajes. 
</t>
        </r>
      </text>
    </comment>
    <comment ref="K17" authorId="2" shapeId="0">
      <text>
        <r>
          <rPr>
            <b/>
            <sz val="9"/>
            <color indexed="81"/>
            <rFont val="Tahoma"/>
            <family val="2"/>
          </rPr>
          <t>CDV:</t>
        </r>
        <r>
          <rPr>
            <sz val="9"/>
            <color indexed="81"/>
            <rFont val="Tahoma"/>
            <family val="2"/>
          </rPr>
          <t xml:space="preserve">
La fecha de iniciación de las metas, corresponde a la misma fecha de suscripción del Plan de Mejoramiento </t>
        </r>
      </text>
    </comment>
    <comment ref="L17" authorId="1" shapeId="0">
      <text>
        <r>
          <rPr>
            <b/>
            <sz val="8"/>
            <color indexed="81"/>
            <rFont val="Tahoma"/>
            <family val="2"/>
          </rPr>
          <t xml:space="preserve">Fecha programada para la terminación de cada meta </t>
        </r>
      </text>
    </comment>
    <comment ref="M17" authorId="1" shapeId="0">
      <text>
        <r>
          <rPr>
            <b/>
            <sz val="8"/>
            <color indexed="81"/>
            <rFont val="Tahoma"/>
            <family val="2"/>
          </rPr>
          <t xml:space="preserve">La hoja calcula automáticamente el plazo de duración de la acción de mejoramiento teniendo en cuenta las fechas de inicio y terminación de la meta.
</t>
        </r>
      </text>
    </comment>
    <comment ref="N17" authorId="3" shapeId="0">
      <text>
        <r>
          <rPr>
            <b/>
            <sz val="8"/>
            <color indexed="81"/>
            <rFont val="Tahoma"/>
            <family val="2"/>
          </rPr>
          <t xml:space="preserve">Nombre de la Dependencia (s) responsable por el cumplimiento de la meta
</t>
        </r>
      </text>
    </comment>
    <comment ref="O17" authorId="1" shapeId="0">
      <text>
        <r>
          <rPr>
            <b/>
            <sz val="8"/>
            <color indexed="81"/>
            <rFont val="Tahoma"/>
            <family val="2"/>
          </rPr>
          <t xml:space="preserve">Se consigna el numero de unidades ejecutadas por cada una de las metas 
</t>
        </r>
      </text>
    </comment>
    <comment ref="P17" authorId="1" shapeId="0">
      <text>
        <r>
          <rPr>
            <sz val="8"/>
            <color indexed="81"/>
            <rFont val="Tahoma"/>
            <family val="2"/>
          </rPr>
          <t>Calcula el avance porcentual de la meta  dividiendo la ejecución informada en la columna N sobre la columna J</t>
        </r>
        <r>
          <rPr>
            <sz val="8"/>
            <color indexed="81"/>
            <rFont val="Tahoma"/>
            <family val="2"/>
          </rPr>
          <t xml:space="preserve">
</t>
        </r>
      </text>
    </comment>
    <comment ref="Y17" authorId="1" shapeId="0">
      <text>
        <r>
          <rPr>
            <sz val="8"/>
            <color indexed="81"/>
            <rFont val="Tahoma"/>
            <family val="2"/>
          </rPr>
          <t>Calcula el avance porcentual de la meta  dividiendo la ejecución informada en la columna N sobre la columna J</t>
        </r>
        <r>
          <rPr>
            <sz val="8"/>
            <color indexed="81"/>
            <rFont val="Tahoma"/>
            <family val="2"/>
          </rPr>
          <t xml:space="preserve">
</t>
        </r>
      </text>
    </comment>
    <comment ref="Z17" authorId="1" shapeId="0">
      <text>
        <r>
          <rPr>
            <sz val="8"/>
            <color indexed="81"/>
            <rFont val="Tahoma"/>
            <family val="2"/>
          </rPr>
          <t>Calcula el avance porcentual de la meta  dividiendo la ejecución informada en la columna N sobre la columna J</t>
        </r>
        <r>
          <rPr>
            <sz val="8"/>
            <color indexed="81"/>
            <rFont val="Tahoma"/>
            <family val="2"/>
          </rPr>
          <t xml:space="preserve">
</t>
        </r>
      </text>
    </comment>
  </commentList>
</comments>
</file>

<file path=xl/comments2.xml><?xml version="1.0" encoding="utf-8"?>
<comments xmlns="http://schemas.openxmlformats.org/spreadsheetml/2006/main">
  <authors>
    <author>YEISSIN RODOLFO CACERES PRADILLA</author>
    <author>laquijano</author>
    <author>CDV</author>
    <author>jmzambrano</author>
    <author>tc={E0FB7F5D-D66E-4E13-B319-730A3A9ED134}</author>
    <author>tc={273D3393-0D0B-4358-A6F0-FB8C5D87D848}</author>
    <author>tc={4969F05A-7189-45EA-B396-C5CB816FF9C3}</author>
    <author>tc={CA569982-5FDD-48E9-BE0A-9C99223D0393}</author>
  </authors>
  <commentList>
    <comment ref="B13" authorId="0" shapeId="0">
      <text>
        <r>
          <rPr>
            <sz val="9"/>
            <color indexed="81"/>
            <rFont val="Tahoma"/>
            <family val="2"/>
          </rPr>
          <t xml:space="preserve">
</t>
        </r>
        <r>
          <rPr>
            <sz val="10"/>
            <color indexed="81"/>
            <rFont val="Calibri"/>
            <family val="2"/>
            <scheme val="minor"/>
          </rPr>
          <t>Si corresponde a la Suscripción, diligenciar la fecha de suscripción formal en la entidad.</t>
        </r>
      </text>
    </comment>
    <comment ref="B17" authorId="1" shapeId="0">
      <text>
        <r>
          <rPr>
            <b/>
            <sz val="8"/>
            <color indexed="81"/>
            <rFont val="Tahoma"/>
            <family val="2"/>
          </rPr>
          <t>Numero de orden del hallazgo en el informe ( cuando una acción correctiva agrupa varios hallazgos pueden relacionarse en las celdas los números correspondientes )  relacionarse)</t>
        </r>
        <r>
          <rPr>
            <sz val="8"/>
            <color indexed="81"/>
            <rFont val="Tahoma"/>
            <family val="2"/>
          </rPr>
          <t xml:space="preserve">
</t>
        </r>
      </text>
    </comment>
    <comment ref="G17" authorId="1" shapeId="0">
      <text>
        <r>
          <rPr>
            <b/>
            <sz val="8"/>
            <color indexed="81"/>
            <rFont val="Tahoma"/>
            <family val="2"/>
          </rPr>
          <t>Es la acción (correctiva y/o preventiva) que adopta la entidad para subsanar o corregir la causa que genera el  hallazgo</t>
        </r>
        <r>
          <rPr>
            <sz val="8"/>
            <color indexed="81"/>
            <rFont val="Tahoma"/>
            <family val="2"/>
          </rPr>
          <t xml:space="preserve">
</t>
        </r>
      </text>
    </comment>
    <comment ref="H17" authorId="1" shapeId="0">
      <text>
        <r>
          <rPr>
            <b/>
            <sz val="8"/>
            <color indexed="81"/>
            <rFont val="Tahoma"/>
            <family val="2"/>
          </rPr>
          <t xml:space="preserve">Propósito que tiene el cumplir con la acción emprendida para corregir o prevenir las situaciones que se derivan de los hallazgos </t>
        </r>
        <r>
          <rPr>
            <sz val="8"/>
            <color indexed="81"/>
            <rFont val="Tahoma"/>
            <family val="2"/>
          </rPr>
          <t xml:space="preserve">
</t>
        </r>
      </text>
    </comment>
    <comment ref="I17" authorId="1" shapeId="0">
      <text>
        <r>
          <rPr>
            <b/>
            <sz val="8"/>
            <color indexed="81"/>
            <rFont val="Tahoma"/>
            <family val="2"/>
          </rPr>
          <t>Pasos cuantificables que permitan medir el avance y cumplimiento de la acción de mejoramiento.
Se pueden incluir tantas filas como metas sean necesarios.</t>
        </r>
      </text>
    </comment>
    <comment ref="J17" authorId="1" shapeId="0">
      <text>
        <r>
          <rPr>
            <b/>
            <sz val="8"/>
            <color indexed="81"/>
            <rFont val="Tahoma"/>
            <family val="2"/>
          </rPr>
          <t xml:space="preserve">Nombre de la unidad de medida que se  utiliza para medir el grado de avance de la meta (unidades o porcentaje) y definición de la actividad a realizar   
</t>
        </r>
      </text>
    </comment>
    <comment ref="K17" authorId="1" shapeId="0">
      <text>
        <r>
          <rPr>
            <b/>
            <sz val="8"/>
            <color indexed="81"/>
            <rFont val="Tahoma"/>
            <family val="2"/>
          </rPr>
          <t xml:space="preserve">Volumen o tamaño de la meta, establecido en unidades o porcentajes. 
</t>
        </r>
      </text>
    </comment>
    <comment ref="L17" authorId="2" shapeId="0">
      <text>
        <r>
          <rPr>
            <b/>
            <sz val="9"/>
            <color indexed="81"/>
            <rFont val="Tahoma"/>
            <family val="2"/>
          </rPr>
          <t>CDV:</t>
        </r>
        <r>
          <rPr>
            <sz val="9"/>
            <color indexed="81"/>
            <rFont val="Tahoma"/>
            <family val="2"/>
          </rPr>
          <t xml:space="preserve">
La fecha de iniciación de las metas, corresponde a la misma fecha de suscripción del Plan de Mejoramiento </t>
        </r>
      </text>
    </comment>
    <comment ref="M17" authorId="1" shapeId="0">
      <text>
        <r>
          <rPr>
            <b/>
            <sz val="8"/>
            <color indexed="81"/>
            <rFont val="Tahoma"/>
            <family val="2"/>
          </rPr>
          <t xml:space="preserve">Fecha programada para la terminación de cada meta </t>
        </r>
      </text>
    </comment>
    <comment ref="N17" authorId="1" shapeId="0">
      <text>
        <r>
          <rPr>
            <b/>
            <sz val="8"/>
            <color indexed="81"/>
            <rFont val="Tahoma"/>
            <family val="2"/>
          </rPr>
          <t xml:space="preserve">La hoja calcula automáticamente el plazo de duración de la acción de mejoramiento teniendo en cuenta las fechas de inicio y terminación de la meta.
</t>
        </r>
      </text>
    </comment>
    <comment ref="O17" authorId="3" shapeId="0">
      <text>
        <r>
          <rPr>
            <b/>
            <sz val="8"/>
            <color indexed="81"/>
            <rFont val="Tahoma"/>
            <family val="2"/>
          </rPr>
          <t xml:space="preserve">Nombre de la Dependencia (s) responsable por el cumplimiento de la meta
</t>
        </r>
      </text>
    </comment>
    <comment ref="P17" authorId="1" shapeId="0">
      <text>
        <r>
          <rPr>
            <b/>
            <sz val="8"/>
            <color indexed="81"/>
            <rFont val="Tahoma"/>
            <family val="2"/>
          </rPr>
          <t xml:space="preserve">Se consigna el numero de unidades ejecutadas por cada una de las metas 
</t>
        </r>
      </text>
    </comment>
    <comment ref="Q17" authorId="1" shapeId="0">
      <text>
        <r>
          <rPr>
            <sz val="8"/>
            <color indexed="81"/>
            <rFont val="Tahoma"/>
            <family val="2"/>
          </rPr>
          <t>Calcula el avance porcentual de la meta  dividiendo la ejecución informada en la columna N sobre la columna J</t>
        </r>
        <r>
          <rPr>
            <sz val="8"/>
            <color indexed="81"/>
            <rFont val="Tahoma"/>
            <family val="2"/>
          </rPr>
          <t xml:space="preserve">
</t>
        </r>
      </text>
    </comment>
    <comment ref="Z17" authorId="1" shapeId="0">
      <text>
        <r>
          <rPr>
            <sz val="8"/>
            <color indexed="81"/>
            <rFont val="Tahoma"/>
            <family val="2"/>
          </rPr>
          <t>Calcula el avance porcentual de la meta  dividiendo la ejecución informada en la columna N sobre la columna J</t>
        </r>
        <r>
          <rPr>
            <sz val="8"/>
            <color indexed="81"/>
            <rFont val="Tahoma"/>
            <family val="2"/>
          </rPr>
          <t xml:space="preserve">
</t>
        </r>
      </text>
    </comment>
    <comment ref="AA17" authorId="1" shapeId="0">
      <text>
        <r>
          <rPr>
            <sz val="8"/>
            <color indexed="81"/>
            <rFont val="Tahoma"/>
            <family val="2"/>
          </rPr>
          <t>Calcula el avance porcentual de la meta  dividiendo la ejecución informada en la columna N sobre la columna J</t>
        </r>
        <r>
          <rPr>
            <sz val="8"/>
            <color indexed="81"/>
            <rFont val="Tahoma"/>
            <family val="2"/>
          </rPr>
          <t xml:space="preserve">
</t>
        </r>
      </text>
    </comment>
    <comment ref="I33" authorId="4" shapeId="0">
      <text>
        <r>
          <rPr>
            <sz val="11"/>
            <color theme="1"/>
            <rFont val="Calibri"/>
            <family val="2"/>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1. Pasar las encuestas de satisfacción del papel a la virtualidad (evidencias pagina web y antes(papel) y después (encuesta de form) y documentar el impacto ambiental y la racionalización de tramites que esto trae.
2. por cada obra que realiza fondeser se siembra un árbol y se le puede poner al árbol el nombre de la obra 
3. campaña de apagar las luces de los espacios q no se están usando y al medio día (documentar el impacto ambiental).
4. El paso de los desechables a los pasillos de vidrio (documentar el impacto ambiental).</t>
        </r>
      </text>
    </comment>
    <comment ref="I58" authorId="5" shapeId="0">
      <text>
        <r>
          <rPr>
            <sz val="11"/>
            <color theme="1"/>
            <rFont val="Calibri"/>
            <family val="2"/>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https://www.google.com/search?q=OPAs+en+SUIT&amp;oq=OPAs+en+SUIT&amp;gs_lcrp=EgZjaHJvbWUyBggAEEUYOTIICAEQABgWGB4yCggCEAAYgAQYogQyBwgDEAAY7wUyBwgEEAAY7wXSAQgyMTU3ajBqN6gCALACAA&amp;sourceid=chrome&amp;ie=UTF-8</t>
        </r>
      </text>
    </comment>
    <comment ref="I64" authorId="6" shapeId="0">
      <text>
        <r>
          <rPr>
            <sz val="11"/>
            <color theme="1"/>
            <rFont val="Calibri"/>
            <family val="2"/>
            <scheme val="minor"/>
          </rPr>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BCP (Plan de Continuidad del Negocio) y DRP (Plan de Recuperación ante Desastres) son dos conceptos clave en la gestión de riesgos empresariales. El BCP se enfoca en mantener las operaciones normales durante una interrupción, mientras que el DRP se centra en la recuperación de sistemas y datos después de un incidente. En esencia, el BCP busca la continuidad, y el DRP, la recuperación </t>
        </r>
      </text>
    </comment>
    <comment ref="I87" authorId="7" shapeId="0">
      <text>
        <r>
          <rPr>
            <sz val="11"/>
            <color theme="1"/>
            <rFont val="Calibri"/>
            <family val="2"/>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PGD: PLAN DE GESTION DOCUMENTAL</t>
        </r>
      </text>
    </comment>
  </commentList>
</comments>
</file>

<file path=xl/comments3.xml><?xml version="1.0" encoding="utf-8"?>
<comments xmlns="http://schemas.openxmlformats.org/spreadsheetml/2006/main">
  <authors>
    <author>YEISSIN RODOLFO CACERES PRADILLA</author>
    <author>laquijano</author>
    <author>CDV</author>
    <author>jmzambrano</author>
  </authors>
  <commentList>
    <comment ref="B13" authorId="0" shapeId="0">
      <text>
        <r>
          <rPr>
            <sz val="9"/>
            <color indexed="81"/>
            <rFont val="Tahoma"/>
            <family val="2"/>
          </rPr>
          <t xml:space="preserve">
</t>
        </r>
        <r>
          <rPr>
            <sz val="10"/>
            <color indexed="81"/>
            <rFont val="Calibri"/>
            <family val="2"/>
            <scheme val="minor"/>
          </rPr>
          <t>Si corresponde a la Suscripción, diligenciar la fecha de suscripción formal en la entidad.</t>
        </r>
      </text>
    </comment>
    <comment ref="B17" authorId="1" shapeId="0">
      <text>
        <r>
          <rPr>
            <b/>
            <sz val="8"/>
            <color indexed="81"/>
            <rFont val="Tahoma"/>
            <family val="2"/>
          </rPr>
          <t>Numero de orden del hallazgo en el informe ( cuando una acción correctiva agrupa varios hallazgos pueden relacionarse en las celdas los números correspondientes )  relacionarse)</t>
        </r>
        <r>
          <rPr>
            <sz val="8"/>
            <color indexed="81"/>
            <rFont val="Tahoma"/>
            <family val="2"/>
          </rPr>
          <t xml:space="preserve">
</t>
        </r>
      </text>
    </comment>
    <comment ref="G17" authorId="1" shapeId="0">
      <text>
        <r>
          <rPr>
            <b/>
            <sz val="8"/>
            <color indexed="81"/>
            <rFont val="Tahoma"/>
            <family val="2"/>
          </rPr>
          <t>Es la acción (correctiva y/o preventiva) que adopta la entidad para subsanar o corregir la causa que genera el  hallazgo</t>
        </r>
        <r>
          <rPr>
            <sz val="8"/>
            <color indexed="81"/>
            <rFont val="Tahoma"/>
            <family val="2"/>
          </rPr>
          <t xml:space="preserve">
</t>
        </r>
      </text>
    </comment>
    <comment ref="H17" authorId="1" shapeId="0">
      <text>
        <r>
          <rPr>
            <b/>
            <sz val="8"/>
            <color indexed="81"/>
            <rFont val="Tahoma"/>
            <family val="2"/>
          </rPr>
          <t xml:space="preserve">Propósito que tiene el cumplir con la acción emprendida para corregir o prevenir las situaciones que se derivan de los hallazgos </t>
        </r>
        <r>
          <rPr>
            <sz val="8"/>
            <color indexed="81"/>
            <rFont val="Tahoma"/>
            <family val="2"/>
          </rPr>
          <t xml:space="preserve">
</t>
        </r>
      </text>
    </comment>
    <comment ref="I17" authorId="1" shapeId="0">
      <text>
        <r>
          <rPr>
            <b/>
            <sz val="8"/>
            <color indexed="81"/>
            <rFont val="Tahoma"/>
            <family val="2"/>
          </rPr>
          <t>Pasos cuantificables que permitan medir el avance y cumplimiento de la acción de mejoramiento.
Se pueden incluir tantas filas como metas sean necesarios.</t>
        </r>
      </text>
    </comment>
    <comment ref="J17" authorId="1" shapeId="0">
      <text>
        <r>
          <rPr>
            <b/>
            <sz val="8"/>
            <color indexed="81"/>
            <rFont val="Tahoma"/>
            <family val="2"/>
          </rPr>
          <t xml:space="preserve">Nombre de la unidad de medida que se  utiliza para medir el grado de avance de la meta (unidades o porcentaje) y definición de la actividad a realizar   
</t>
        </r>
      </text>
    </comment>
    <comment ref="K17" authorId="1" shapeId="0">
      <text>
        <r>
          <rPr>
            <b/>
            <sz val="8"/>
            <color indexed="81"/>
            <rFont val="Tahoma"/>
            <family val="2"/>
          </rPr>
          <t xml:space="preserve">Volumen o tamaño de la meta, establecido en unidades o porcentajes. 
</t>
        </r>
      </text>
    </comment>
    <comment ref="L17" authorId="2" shapeId="0">
      <text>
        <r>
          <rPr>
            <b/>
            <sz val="9"/>
            <color indexed="81"/>
            <rFont val="Tahoma"/>
            <family val="2"/>
          </rPr>
          <t>CDV:</t>
        </r>
        <r>
          <rPr>
            <sz val="9"/>
            <color indexed="81"/>
            <rFont val="Tahoma"/>
            <family val="2"/>
          </rPr>
          <t xml:space="preserve">
La fecha de iniciación de las metas, corresponde a la misma fecha de suscripción del Plan de Mejoramiento </t>
        </r>
      </text>
    </comment>
    <comment ref="M17" authorId="1" shapeId="0">
      <text>
        <r>
          <rPr>
            <b/>
            <sz val="8"/>
            <color indexed="81"/>
            <rFont val="Tahoma"/>
            <family val="2"/>
          </rPr>
          <t xml:space="preserve">Fecha programada para la terminación de cada meta </t>
        </r>
      </text>
    </comment>
    <comment ref="N17" authorId="1" shapeId="0">
      <text>
        <r>
          <rPr>
            <b/>
            <sz val="8"/>
            <color indexed="81"/>
            <rFont val="Tahoma"/>
            <family val="2"/>
          </rPr>
          <t xml:space="preserve">La hoja calcula automáticamente el plazo de duración de la acción de mejoramiento teniendo en cuenta las fechas de inicio y terminación de la meta.
</t>
        </r>
      </text>
    </comment>
    <comment ref="O17" authorId="3" shapeId="0">
      <text>
        <r>
          <rPr>
            <b/>
            <sz val="8"/>
            <color indexed="81"/>
            <rFont val="Tahoma"/>
            <family val="2"/>
          </rPr>
          <t xml:space="preserve">Nombre de la Dependencia (s) responsable por el cumplimiento de la meta
</t>
        </r>
      </text>
    </comment>
    <comment ref="P17" authorId="1" shapeId="0">
      <text>
        <r>
          <rPr>
            <b/>
            <sz val="8"/>
            <color indexed="81"/>
            <rFont val="Tahoma"/>
            <family val="2"/>
          </rPr>
          <t xml:space="preserve">Se consigna el numero de unidades ejecutadas por cada una de las metas 
</t>
        </r>
      </text>
    </comment>
    <comment ref="Q17" authorId="1" shapeId="0">
      <text>
        <r>
          <rPr>
            <sz val="8"/>
            <color indexed="81"/>
            <rFont val="Tahoma"/>
            <family val="2"/>
          </rPr>
          <t>Calcula el avance porcentual de la meta  dividiendo la ejecución informada en la columna N sobre la columna J</t>
        </r>
        <r>
          <rPr>
            <sz val="8"/>
            <color indexed="81"/>
            <rFont val="Tahoma"/>
            <family val="2"/>
          </rPr>
          <t xml:space="preserve">
</t>
        </r>
      </text>
    </comment>
    <comment ref="Z17" authorId="1" shapeId="0">
      <text>
        <r>
          <rPr>
            <sz val="8"/>
            <color indexed="81"/>
            <rFont val="Tahoma"/>
            <family val="2"/>
          </rPr>
          <t>Calcula el avance porcentual de la meta  dividiendo la ejecución informada en la columna N sobre la columna J</t>
        </r>
        <r>
          <rPr>
            <sz val="8"/>
            <color indexed="81"/>
            <rFont val="Tahoma"/>
            <family val="2"/>
          </rPr>
          <t xml:space="preserve">
</t>
        </r>
      </text>
    </comment>
    <comment ref="AA17" authorId="1" shapeId="0">
      <text>
        <r>
          <rPr>
            <sz val="8"/>
            <color indexed="81"/>
            <rFont val="Tahoma"/>
            <family val="2"/>
          </rPr>
          <t>Calcula el avance porcentual de la meta  dividiendo la ejecución informada en la columna N sobre la columna J</t>
        </r>
        <r>
          <rPr>
            <sz val="8"/>
            <color indexed="81"/>
            <rFont val="Tahoma"/>
            <family val="2"/>
          </rPr>
          <t xml:space="preserve">
</t>
        </r>
      </text>
    </comment>
  </commentList>
</comments>
</file>

<file path=xl/metadata.xml><?xml version="1.0" encoding="utf-8"?>
<metadata xmlns="http://schemas.openxmlformats.org/spreadsheetml/2006/main">
  <metadataTypes count="1">
    <metadataType name="XLRICHVALUE" minSupportedVersion="120000" copy="1" pasteAll="1" pasteValues="1" merge="1" splitFirst="1" rowColShift="1" clearFormats="1" clearComments="1" assign="1" coerce="1"/>
  </metadataTypes>
  <futureMetadata name="XLRICHVALUE" count="2">
    <bk>
      <extLst>
        <ext xmlns:xlrd="http://schemas.microsoft.com/office/spreadsheetml/2017/richdata" uri="{3e2802c4-a4d2-4d8b-9148-e3be6c30e623}">
          <xlrd:rvb i="0"/>
        </ext>
      </extLst>
    </bk>
    <bk>
      <extLst>
        <ext xmlns:xlrd="http://schemas.microsoft.com/office/spreadsheetml/2017/richdata" uri="{3e2802c4-a4d2-4d8b-9148-e3be6c30e623}">
          <xlrd:rvb i="1"/>
        </ext>
      </extLst>
    </bk>
  </futureMetadata>
  <valueMetadata count="2">
    <bk>
      <rc t="1" v="0"/>
    </bk>
    <bk>
      <rc t="1" v="1"/>
    </bk>
  </valueMetadata>
</metadata>
</file>

<file path=xl/sharedStrings.xml><?xml version="1.0" encoding="utf-8"?>
<sst xmlns="http://schemas.openxmlformats.org/spreadsheetml/2006/main" count="1685" uniqueCount="788">
  <si>
    <t>Nombre entidad</t>
  </si>
  <si>
    <t>Representante legal</t>
  </si>
  <si>
    <t>Modalidad auditoria</t>
  </si>
  <si>
    <t>Periodo fiscal que cubre</t>
  </si>
  <si>
    <t xml:space="preserve">Fecha de Suscripción </t>
  </si>
  <si>
    <t>Fecha presentación avance</t>
  </si>
  <si>
    <t>AVANCE PLAN DE MEJORAMIENTO</t>
  </si>
  <si>
    <t xml:space="preserve">AVANCE Y EJECUCIÓN </t>
  </si>
  <si>
    <t xml:space="preserve">No Hallazgo </t>
  </si>
  <si>
    <t xml:space="preserve">Descripción hallazgo (No mas de 50 palabras) </t>
  </si>
  <si>
    <t>Causa del Hallazgo</t>
  </si>
  <si>
    <t>Efecto del Hallazgo</t>
  </si>
  <si>
    <t>Acción de mejoramiento</t>
  </si>
  <si>
    <t xml:space="preserve">Objetivo </t>
  </si>
  <si>
    <t>Descripción de las Metas</t>
  </si>
  <si>
    <t>Denominación de la Unidad de medida de la Meta</t>
  </si>
  <si>
    <t>Unidad de Medida de la Meta</t>
  </si>
  <si>
    <r>
      <t>Fecha iniciación Metas</t>
    </r>
    <r>
      <rPr>
        <b/>
        <sz val="16"/>
        <color rgb="FFFF0000"/>
        <rFont val="Calibri"/>
        <family val="2"/>
        <scheme val="minor"/>
      </rPr>
      <t>*</t>
    </r>
  </si>
  <si>
    <r>
      <t>Fecha terminación Metas</t>
    </r>
    <r>
      <rPr>
        <b/>
        <sz val="16"/>
        <color rgb="FFFF0000"/>
        <rFont val="Calibri"/>
        <family val="2"/>
        <scheme val="minor"/>
      </rPr>
      <t>*</t>
    </r>
  </si>
  <si>
    <t xml:space="preserve">Plazo en semanas de las Meta </t>
  </si>
  <si>
    <t>Área Responsable</t>
  </si>
  <si>
    <t xml:space="preserve">Avance físico de ejecución de las metas  </t>
  </si>
  <si>
    <r>
      <rPr>
        <b/>
        <sz val="14"/>
        <rFont val="Calibri"/>
        <family val="2"/>
        <scheme val="minor"/>
      </rPr>
      <t>%</t>
    </r>
    <r>
      <rPr>
        <b/>
        <sz val="12"/>
        <rFont val="Calibri"/>
        <family val="2"/>
        <scheme val="minor"/>
      </rPr>
      <t xml:space="preserve"> de Avance físico de ejecución de las metas  </t>
    </r>
  </si>
  <si>
    <t>Puntaje  Logrado  por las metas   (Poi)</t>
  </si>
  <si>
    <t xml:space="preserve">Puntaje Logrado por las metas  Vencidas (POMVi)  </t>
  </si>
  <si>
    <t>Puntaje atribuido metas vencidas</t>
  </si>
  <si>
    <t>Efectividad de la acción</t>
  </si>
  <si>
    <t>OBSERVACION</t>
  </si>
  <si>
    <t>Estado de la meta del hallazgo</t>
  </si>
  <si>
    <t>Estado de la acción de mejora (meta) (ABIERTA / CERRADA)</t>
  </si>
  <si>
    <t xml:space="preserve">SI </t>
  </si>
  <si>
    <t>NO</t>
  </si>
  <si>
    <t>X</t>
  </si>
  <si>
    <t>TOTALES</t>
  </si>
  <si>
    <t>FIRMA REPRESENTANTE LEGAL</t>
  </si>
  <si>
    <t xml:space="preserve">C.C. </t>
  </si>
  <si>
    <t xml:space="preserve">Convenciones: </t>
  </si>
  <si>
    <t>Información suministrada Informes de Auditorías Anteriores de la CGA.</t>
  </si>
  <si>
    <t>Acciones propuestas por el sujeto de control.</t>
  </si>
  <si>
    <t>Area o dependencia responsable de presentar la acción de mejora por cada hallazgo de auditoría</t>
  </si>
  <si>
    <t xml:space="preserve">Avance y Seguimiento  - Columnas de Calculo Automático </t>
  </si>
  <si>
    <t>Estado Actual de la meta del hallazgo</t>
  </si>
  <si>
    <t>Fila de Totales</t>
  </si>
  <si>
    <r>
      <rPr>
        <sz val="16"/>
        <color rgb="FFFF0000"/>
        <rFont val="Arial"/>
        <family val="2"/>
      </rPr>
      <t>*</t>
    </r>
    <r>
      <rPr>
        <sz val="10"/>
        <rFont val="Arial"/>
        <family val="2"/>
      </rPr>
      <t xml:space="preserve"> Utilizar el formato de fechas según lo indicado, para obtener el calculo automatico en cantidad de semanas.</t>
    </r>
  </si>
  <si>
    <t>FONDO DE DESARROLLO SOCIAL DEL MUNICIPIO DE EL RETIRO - FONDESER</t>
  </si>
  <si>
    <t>CARLOS MAURICIO YEPES BEDOYA</t>
  </si>
  <si>
    <t>2024-2025</t>
  </si>
  <si>
    <t xml:space="preserve">Politica </t>
  </si>
  <si>
    <t>Elaborar un portafolio de servicios que presta la entidad.</t>
  </si>
  <si>
    <t>Control Interno</t>
  </si>
  <si>
    <t>En desarrollo del rol de evaluación y seguimiento que corresponde al Jefe de Control Interno o quien haga sus veces, verificó la implementación de un protocolo o procedimiento interno para la identificación y declaración de conflictos de interés en la entidad.</t>
  </si>
  <si>
    <t>Servicio a las ciudadanías</t>
  </si>
  <si>
    <t>Incluir en las funciones de la dependencia encargada de la relación con las ciudadanías la de liderar las políticas de relacionamiento del Estado con las ciudadanías.</t>
  </si>
  <si>
    <t>Gestión Documental</t>
  </si>
  <si>
    <t>Crear un protocolo donde la alta dirección e instancias competentes (Comité de archivo o Comité Institucional de Gestión y Desempeño), basada en datos de seguimiento, apruebe y monitoree acciones de mejora para la infraestructura archivística, dejando constancia en actas y planes de trabajo.</t>
  </si>
  <si>
    <t>Elaborar y actualice el modelo de apropiación de procesos.</t>
  </si>
  <si>
    <t>Transparencia, Acceso a la Información y lucha contra la Corrupción</t>
  </si>
  <si>
    <t>Publicar en la sección transparencia y acceso a la información pública del portal web información actualizada sobre la totalidad de los trámites que ofrece al ciudadano (señalando la norma que los sustenta, procedimientos, costos, formatos y formularios requeridos)</t>
  </si>
  <si>
    <t>Elaborar diagnósticos de capacidades organizacionales y factores que inciden en la gestión (Matriz DOFA o PESTEL).</t>
  </si>
  <si>
    <t>Integridad</t>
  </si>
  <si>
    <t>Promover una cultura de gestión del conocimiento, preservación de la memoria y aprendizaje institucional, como insumos para la mejora continua de la política de integridad pública.</t>
  </si>
  <si>
    <t>Incluir en el proceso de inducción el Curso de Integridad, Transparencia y Lucha contra la Corrupción dispuesto por Función Pública.</t>
  </si>
  <si>
    <t>Ejecutar durante la vigencia las acciones definidas en el PINAR
De conformidad con los documentos técnicos y lineamientos producidos por el Archivo General de la Nación.
https://www.archivogeneral.gov.co/sites/default/files/Estructura_Web/5_Consulte/Recursos/Publicacionees/PINAR.pdf</t>
  </si>
  <si>
    <t>Gestión del Conocimiento</t>
  </si>
  <si>
    <t>Definir una persona que lidere con el equipo asignado la implementación de la política de gestión del conocimiento y la innovación en la entidad</t>
  </si>
  <si>
    <t>Establecer en la planta de personal de la entidad (o documento que contempla los empleos de la entidad) los empleos suficientes para cumplir con los planes y proyectos.</t>
  </si>
  <si>
    <t>Participación Ciudadana en la Gestión Pública</t>
  </si>
  <si>
    <t xml:space="preserve">Formular acciones para la rendición de cuentas en el marco de la estrategia de participación ciudadana para facilitar la evaluación ciudadana a la gestión institucional.
</t>
  </si>
  <si>
    <t>Elaborar e implementar un procedimiento interno para el manejo y declaración de conflictos de interés.</t>
  </si>
  <si>
    <t>Generar encuestas internas para evaluar la apropiación del Código de Integridad del Servicio Público, el desarrollo de la cultura de integridad pública y la gestión de conflictos de intereses.</t>
  </si>
  <si>
    <t>Definir la Política de Administración del Riesgo, conforme con los lineamientos del Departamento Administrativo de la Función Pública) .</t>
  </si>
  <si>
    <t>Realizar  ejercicios de caracterización de la ciudadanía y grupos de valor para la elaboración del autodiagnóstico que sirve de insumo para la planeación de la estrategia anual de servicio a las ciudadanías.</t>
  </si>
  <si>
    <t>Disponer los canales internos de denuncia con el fin de identificar las posibles situaciones que afecten la integridad pública.</t>
  </si>
  <si>
    <t>Realizar ejercicios de direccionamiento estratégico en el proceso de planeación de la entidad para diseñar una planeación articulada.</t>
  </si>
  <si>
    <t>Gobierno Digital</t>
  </si>
  <si>
    <t>Disponer en línea los trámites de la entidad inscritos en el Sistema Único de Información de Trámites (SUIT).</t>
  </si>
  <si>
    <t>Considere los proyectos de cada vigencia, según lo especificado en el plan indicativo cuatrienal para el plan de acción anual institucional.</t>
  </si>
  <si>
    <t>Identificar y documentar las experiencias que generaron valor y sirven como referente de buenas prácticas para la mejora continua de la política de integridad pública.</t>
  </si>
  <si>
    <t>Definir las acciones de mejora, comunicarlas e implementarlas con los responsables de cada proceso.</t>
  </si>
  <si>
    <t>Compras y Contratación Pública</t>
  </si>
  <si>
    <t>Para la estructuración del Plan Anual de Adquisiciones, es necesario que la entidad tenga en cuenta el cronograma mensual estimado de adquisición o contratación por cada bien, servicio u obra, para lo cual se4 puede tomar como referencia el anexo 2 de la "Guía para la elaboración del plan anual de adquisiciones" publicado por la Agencia Nacional de Contratación Pública - Colombia compra Eficiente en la vigencia 2024. https://operaciones.colombiacompra.gov.co/sites/cce_public/files/cce_documents/guia_para_elaborar_el_plan_anual_de_adquisiciones_0.pdf
Asimismo, se recomienda revisar el artículo 2.2.1.1.1.4.1 del Decreto 1082 de 2015 "Por medio de la cual se expide el Decreto Único Reglamentario del Sector Administrativo de Planeación Nacional".</t>
  </si>
  <si>
    <t>Seguridad Digital</t>
  </si>
  <si>
    <t>Realizar pruebas de respaldo a las copias de seguridad de la información de los aplicativos misionales, estratégicos, soporte y de mejora, de manera programada para asegurar la disponibilidad de los datos en caso de Ransomware, de manera coordinada con los responsables del proceso.</t>
  </si>
  <si>
    <t>Disponer de un servidor con las características establecidas en el anexo 2 del Decreto 620 de 2020 para vincularse al servicio de interoperabilidad, como lo establece la Guía para la Vinculación y Uso de los Servicios Ciudadanos Digitales del Ministerio de las TIC.</t>
  </si>
  <si>
    <t>Adecuar y adaptar los contenidos para poblaciones específicas, según necesidades comunicativas identificadas.</t>
  </si>
  <si>
    <t>Diseñar la visión institucional ( como quiere ser reconocida a mediano y largo plazo).</t>
  </si>
  <si>
    <t>Utilizar otros informes o estudios (Encuesta de percepción del Desempeño Institucional del Departamento Nacional de Estadística - DANE, lineamientos internacionales - OCDE, ONU, entre otros) para evaluar el estado de la política de integridad pública.</t>
  </si>
  <si>
    <t>Defensa Jurídica</t>
  </si>
  <si>
    <t xml:space="preserve">Hacer seguimiento efectivo a la Política de Prevención del Daño Antijurídico - PPDA vigente a través del Comité de Conciliación o el representante legal, según corresponda (artículo 120 de la Ley 2220 de 2022). 
Es necesario tener evidencia que el Comité de Conciliación o el representante legal, hacen un seguimiento al plan de acción propuesto en la PPDA vigente, en cuanto a las medidas, mecanismos y tiempo para ejecutar cada acción así como su responsable. </t>
  </si>
  <si>
    <t xml:space="preserve">INTEGRIDAD </t>
  </si>
  <si>
    <t>Necesidad de evaluar y fortalecer la apropiación del Código de Integridad y la cultura de integridad pública en la entidad, identificando riesgos y mejorando la gestión del conocimiento y control.</t>
  </si>
  <si>
    <t>Falta de mecanismos periódicos y sistemáticos para evaluar la cultura de integridad, sensibilizar al personal y manejar adecuadamente los conflictos de interés y denuncias</t>
  </si>
  <si>
    <t>Riesgos de incumplimiento normativo, baja apropiación de valores éticos, potenciales conflictos de interés no gestionados y deficiencias en la transparencia institucional.</t>
  </si>
  <si>
    <t>Aplicación de encuestas internas sobre cultura de integridad.</t>
  </si>
  <si>
    <t>Inclusión de cursos y capacitaciones en integridad y gestión de conflictos de interés.</t>
  </si>
  <si>
    <t>Desarrollo de procedimientos para manejo de conflictos y denuncias.</t>
  </si>
  <si>
    <t>Identificación de servidores y contratistas obligados por la normatividad vigente.</t>
  </si>
  <si>
    <t>Promoción de la gestión del conocimiento y mejora continua.</t>
  </si>
  <si>
    <t>Seguimiento a denuncias y monitoreo de acciones correctivas.</t>
  </si>
  <si>
    <t>Constitución del Comité de Convivencia Laboral</t>
  </si>
  <si>
    <t>Fortalecer la cultura de integridad y transparencia institucional, garantizando la adecuada gestión de conflictos de interés y promoviendo un ambiente laboral ético y respetuoso</t>
  </si>
  <si>
    <t>1. Aplicar encuesta de cultura de integridad al 100% del personal.</t>
  </si>
  <si>
    <t>2. Implementar curso de integridad en el proceso de inducción y en el PIC.</t>
  </si>
  <si>
    <t>3. Elaborar y aprobar procedimientos para manejo de conflictos y denuncias.</t>
  </si>
  <si>
    <t>4. Identificar y registrar servidores públicos y contratistas sujetos a ley 2013 de 2019 y PEP.</t>
  </si>
  <si>
    <t>5. Constituir el Comité de Convivencia Laboral. (SG SST)</t>
  </si>
  <si>
    <t>6. Documentar y difundir buenas prácticas y lecciones aprendidas.</t>
  </si>
  <si>
    <t>7. Realizar seguimiento trimestral a denuncias y acciones correctivas.</t>
  </si>
  <si>
    <t xml:space="preserve">Porcentaje de cumplimiento </t>
  </si>
  <si>
    <t xml:space="preserve">Procedimientos implementados </t>
  </si>
  <si>
    <t>Informes elaborados.</t>
  </si>
  <si>
    <t xml:space="preserve">Comité constituido </t>
  </si>
  <si>
    <t xml:space="preserve">Oficina de Control Interno y/o Oficina de Planeación Talento Humano, Jurídica </t>
  </si>
  <si>
    <t>POL19</t>
  </si>
  <si>
    <t>Establecer desde la alta dirección, el comité institucional de coordinación de control interno o la instancia creada para tal fin en la entidad, las acciones de mejora para subsanar las deficiencias identificadas en los informes presentados por parte del jefe de control Interno o quien hace sus veces.</t>
  </si>
  <si>
    <t>Evaluar por parte de la alta dirección, el comité institucional de coordinación de control interno o la instancia creada para tal fin en la entidad, el impacto de los informes presentados por parte del jefe de control interno o quien hace sus veces en relación con la mejora institucional.</t>
  </si>
  <si>
    <t>Analizar desde la alta dirección de la entidad, la información asociada con la generación de reportes con respecto a la satisfacción de las necesidades de sus grupos de valor.</t>
  </si>
  <si>
    <t xml:space="preserve">Definir los lineamientos, por parte de la alta dirección y/o el comité institucional de coordinación de control interno, respecto a la metodología para la implementación del esquema de las líneas de defensa que faciliten la implementación y funcionamiento del sistema de control interno. </t>
  </si>
  <si>
    <t>Revisar, validar o supervisar con base a los resultados del Informe Semestral del Estado del Sistema de Control Interno que los lineamientos emitidos para el funcionamiento de este, se estén implementando de acuerdo con lo estipulado por la alta dirección y/o el comité institucional de coordinación de control interno, de manera articulada o cada uno en cumplimiento de sus competencias.</t>
  </si>
  <si>
    <t>Crear e implementar el comité institucional de coordinación de control interno, conforme a sus funciones y responsabilidades, considerando periodicidad para reuniones, articulación con el comité institucional de gestión y desempeño u otros comités internos o juntas directivas (según aplique).</t>
  </si>
  <si>
    <t>Disponer de herramientas para el seguimiento a los planes de mejoramiento suscritos con los auditados, una vez se da cierre de la auditoría</t>
  </si>
  <si>
    <t>Formular y socializar en la fase de ejecución de cada proceso de auditoría interna basada en riesgos planificado para el periodo evaluado la carta de compromiso, detallando el objetivo, alcance, criterios, riesgos en los cuales se basa el ejercicio de auditoría, equipo asignado, el cronograma estimado, entre otros aspecto relevantes.</t>
  </si>
  <si>
    <t>Garantizar en la fase de ejecución de cada proceso de auditoría interna basada en riesgos planificado para el periodo evaluado la suscripción por parte del responsable de la unidad auditable de la carta de representación que brinde una salvaguarda respecto de la veracidad, calidad, integridad  y oportunidad en la provisión de información requerida.</t>
  </si>
  <si>
    <t>Evaluar la contribución de los planes de mejoramiento implementados, a la promoción de una gestión transparente que mitigue los riesgos de corrupción, lavado de activos y financiación del terrorismo.</t>
  </si>
  <si>
    <t>Evaluar la contribución de los planes de mejoramiento implementados al desempeño de la operación institucional.</t>
  </si>
  <si>
    <t>Evaluar la contribución de los planes de mejoramiento implementados,  al logro de los objetivos y metas institucionales.</t>
  </si>
  <si>
    <t>Coordinar acciones de acompañamiento (entre las áreas de planeación y control interno) a los líderes de proceso para la formulación de los planes de mejoramiento y su posterior seguimiento.</t>
  </si>
  <si>
    <t>Definir criterios para establecer la efectividad de las acciones en los planes de mejoramiento, facilitando posteriormente su cierre.</t>
  </si>
  <si>
    <t>Formular, socializar y aplicar en articulación con las demás instancias 
Oficina Asesora de Planeación o quien haga sus veces una metodología para la identificación de causas, para facilitar la estructuración y posterior seguimiento a los planes de mejoramiento de la entidad.</t>
  </si>
  <si>
    <t>Formular y socializar en articulación con las Oficina Asesora de Planeación o quien haga sus veces una metodología para la identificación de causas, para facilitar la estructuración y posterior seguimiento a los planes de mejoramiento de la entidad.</t>
  </si>
  <si>
    <t>Formular y ejecutar oportuna y eficazmente los planes de mejoramiento que atiendan los hallazgos de las auditorías internas practicadas por las unidades u oficinas de control interno, auditoría interna o quien haga sus veces para dar tratamiento a las deficiencias, retrasos, incumplimientos u otras situaciones críticas para la operación.</t>
  </si>
  <si>
    <t>Evaluar los cambios en el entorno para identificar deficiencias, demoras, posibles incumplimientos u otras situaciones críticas para la operación de la entidad y emitir las alertas y/o recomendaciones a los líderes de los procesos o responsables de los temas impactados para su análisis y gestión respectiva.</t>
  </si>
  <si>
    <t>Analizar y gestionar las recomendaciones y alertas provenientes del comité institucional de coordinación de control interno para identificar deficiencias, demoras, posibles incumplimientos u otras situaciones críticas para la operación de la entidad.</t>
  </si>
  <si>
    <t>Analizar y gestionar las observaciones y solicitudes del comité institucional de gestión y desempeño para identificar deficiencias, demoras, posibles incumplimientos u otras situaciones críticas para la operación de la entidad.</t>
  </si>
  <si>
    <t>El jefe de control interno o quien haga su veces, en cumplimiento de la normatividad que regula sus funciones y roles, para el análisis de las unidades auditables, cuantificar los resultados de indicadores de gestión asociados a cada unidad identificada</t>
  </si>
  <si>
    <t>Utilizar la información de los indicadores con respecto al balance general y al estado de la actividad financiera, económica, social y ambiental de la entidad, como apoyo para la toma de decisiones</t>
  </si>
  <si>
    <t>Diseñar y aplicar indicadores para analizar e interpretar la realidad financiera económica, social y ambiental de la entidad con respecto al balance general y estado de la actividad financiera, económica, social y ambiental de la entidad.</t>
  </si>
  <si>
    <t>Establecer y aplicar mecanismos de control que permita garantizar la publicación mensual, en un lugar visible y de fácil acceso a la ciudadanía o grupos de valor el balance general y estado de la actividad financiera, económica, social y ambiental de la entidad.</t>
  </si>
  <si>
    <t>Ejecutar el mecanismo de control definido (política, protocolo, procedimiento), con el fin de tramitar las denuncias a través de los diferentes canales ante los entes de control y/o autoridades respectivas, en caso de que se requiera.</t>
  </si>
  <si>
    <t>Ejecutar el mecanismo de control definido (política, protocolo, procedimiento) que permita analizar y documentar de forma objetiva, la denuncia recibida a través de los diferentes canales, para prevenir su omisión.</t>
  </si>
  <si>
    <t>Establecer mecanismos de control (política, protocolo, procedimiento) que permita garantizar la anonimidad del peticionario o denunciante, frente a la recepción de denuncias a través de los diferentes canales de la entidad.</t>
  </si>
  <si>
    <t>Evaluar la efectividad de los canales de comunicación de la entidad, empleando mediciones a través de análisis de datos, para establecer tendencias, focalización de temas o situaciones más recurrentes.</t>
  </si>
  <si>
    <t>Evaluar la efectividad de los canales de comunicación de la entidad, empleando encuestas de percepción o de evaluación del servicio.</t>
  </si>
  <si>
    <t>Evaluar el nivel de satisfacción de los grupos de valor o ciudadanía en general, así como de otros grupos de interés frente a la información que reciben en la instancia de relacionamiento con el ciudadano (grupo interno, oficina, persona que desarrolla esta función u otro).</t>
  </si>
  <si>
    <t>Definir y ejecutar mecanismos de seguimiento para asegurar que lo definido en la estrategia, plan o esquema se esté implementando en la práctica para la gestión de la información interna de la entidad.</t>
  </si>
  <si>
    <t xml:space="preserve">Definir y ejecutar una estrategia, plan o esquema documentado que incluya cronogramas, responsables y canales o mecanismos de comunicación para la gestión de la información interna. </t>
  </si>
  <si>
    <t>Identificar, clasificar y divulgar las condiciones de uso de la información.</t>
  </si>
  <si>
    <t xml:space="preserve">Identificar y mantener respecto a la gestión de la información de la entidad las condiciones adecuadas de almacenamiento de acuerdo con el Sistema Integrado de Conservación - SIC.  </t>
  </si>
  <si>
    <t>Identificar los flujos de la información (vertical, horizontal, hacia afuera de la entidad, entre otros).</t>
  </si>
  <si>
    <t>Identificar las necesidades de información externa teniendo en cuenta las necesidades de los grupos de valor de la entidad.</t>
  </si>
  <si>
    <t>Establecer para el proceso contable una la política de depuración contable, con el fin de asegurar la calidad de la información, de manera permanente.</t>
  </si>
  <si>
    <t>Establecer para el proceso contable una estructura que le permita a la entidad contar con los niveles de autoridad y responsabilidad para su ejecución.</t>
  </si>
  <si>
    <t>En desarrollo del rol de evaluación y seguimiento que corresponde al Jefe de Control Interno o quien haga sus veces, evaluar la efectividad de los controles teniendo en cuenta los eventos o materializaciones del riesgo en los procesos, programas y/o proyectos objeto de análisis</t>
  </si>
  <si>
    <t>En desarrollo del rol de evaluación y seguimiento que corresponde al Jefe de Control Interno o quien haga sus veces, determinar la idoneidad en el diseño de los controles</t>
  </si>
  <si>
    <t xml:space="preserve">Por parte de la oficina de planeación o quien haga sus veces, como segunda línea de defensa, definir y aplicar acciones que permitan a los líderes de proceso mejorar la gestión del riesgo institucional y en especial el diseño de controles por parte de los líderes de proceso. </t>
  </si>
  <si>
    <t xml:space="preserve">Por parte de la oficina de planeación o quien haga sus veces, como segunda línea de defensa, elaborar y presentar informes a la alta dirección o al comité institucional de coordinación de control interno (o instancia similar de este mismo nivel jerárquico) que permitan tener alertas sobre retrasos, incumplimientos, eventos materializados u otras situaciones críticas que puedan afectar el cumplimiento de los objetivos institucionales </t>
  </si>
  <si>
    <t>Por parte de la oficina de planeación o quien haga sus veces como segunda línea de defensa, establecer y aplicar ejercicios de asesoría y acompañamiento a los líderes de proceso.</t>
  </si>
  <si>
    <t>Generar, por parte de la oficina de planeación o quien haga sus veces como segunda línea de defensa, recomendaciones a partir de los análisis adelantados a los líderes de procesos (primera línea de defensa), para la mejora  en la identificación de los riesgos y la efectividad de los controles aplicados.</t>
  </si>
  <si>
    <t>Realizar seguimientos y análisis periódico, por parte de la oficina de planeación o quien haga sus veces como segunda línea de defensa, a la información reportada por parte de los líderes de procesos (1a línea de defensa) en relación con la aplicación de los controles, en tiempos diferenciados a los que adelanta el jefe de control interno o quien hace sus veces.</t>
  </si>
  <si>
    <t>Por parte de los líderes de proceso, como primera línea de defensa, determinar ajustes a los controles por cambios sustanciales en el entorno (interno o externo).</t>
  </si>
  <si>
    <t>Por parte de los líderes de proceso, como primera línea de defensa, determinar ajustes a los controles por cambios sustanciales en los procesos</t>
  </si>
  <si>
    <t>Identificar en la política de administración del riesgo las instancias responsables del seguimiento y monitoreo a la gestión del riesgo institucional, incluyendo el jefe de control interno o quien hace sus veces, como instancia de 3a línea de defensa, encargada de suministrar alertas sobre retrasos, incumplimientos u otras situaciones de riesgo detectadas, a partir de sus seguimientos y procesos de auditoría interna; así como de generar, a través de su rol de asesoría, una orientación técnica y recomendaciones frente a la administración del riesgo.</t>
  </si>
  <si>
    <t>Identificar en la política de administración del riesgo las instancias responsables del seguimiento y monitoreo a la gestión del riesgo institucional, incluyendo otras instancias de 2a línea identificadas de alta o media gerencia como secretarios de despacho, subdirectores, directores técnicos, coordinadores, gerentes de proyectos u otros, que lideran temas estratégicos transversales y reportan alertas con base en los seguimientos realizados al respecto, acorde con lo establecido en la política de administración del riesgo en el marco del esquema de líneas de defensa.</t>
  </si>
  <si>
    <t>Identificar en la política de administración del riesgo las instancias responsables del seguimiento y monitoreo a la gestión del riesgo institucional, incluyendo el jefe de jurídica, asesor, coordinador o quien haga sus veces, como instancia de 2a línea de defensa encargada de monitorear la gestión judicial, generando alertas sobre retrasos, incumplimientos u otras situaciones de riesgo detectadas en esta materia.</t>
  </si>
  <si>
    <t>Identificar en la política de administración del riesgo las instancias responsables del seguimiento y monitoreo a la gestión del riesgo institucional, incluyendo el jefe de tecnología o quien haga sus veces, como instancia de 2a línea de defensa encargada de monitorear en Plan Estratégico de Tecnologías de la Información - PETI, generando sobre retrasos, incumplimientos u otras situaciones de riesgo detectadas en materia de tecnología.</t>
  </si>
  <si>
    <t>Identificar en la política de administración del riesgo las instancias responsables del seguimiento y monitoreo a la gestión del riesgo institucional, incluyendo el jefe de talento humano o quien haga sus veces encargado, como instancia de 2a línea de defensa encargada de monitorear temas clave del ciclo del servidor (PIC, bienestar, incentivos, convivencia laboral, código integridad), generando alertas sobre incumplimientos, situaciones críticas que afectan en clima laboral y posibles afectaciones al código de integridad.</t>
  </si>
  <si>
    <t>Identificar en la política de administración del riesgo las instancias responsables del seguimiento y monitoreo a la gestión del riesgo institucional, incluyendo al jefe administrativo, secretario general, jefe jurídico, o quien haga sus veces (Líder de Contratación), como instancia de 2a línea de defensa, encargada de monitorear la gestión contractual y generar alertas sobre retrasos, incumplimientos u otras situaciones de riesgo detectadas, acorde con lo establecido en la política de administración del riesgo en el marco del esquema de líneas de defensa.</t>
  </si>
  <si>
    <t>Identificar en la política de administración del riesgo las instancias responsables del seguimiento y monitoreo a la gestión del riesgo institucional, incluyendo al Oficial de seguridad de la información o quien haga sus veces, como instancia de 2a línea de defensa, encargada de evaluar en cumplimiento de los controles asociados a las Políticas de Seguridad de la Información.</t>
  </si>
  <si>
    <t>Identificar en la política de administración del riesgo las instancias responsables del seguimiento y monitoreo a la gestión del riesgo institucional, incluyendo la Oficina de planeación o quien haga sus veces como instancia de 2a línea de defensa, encargada de consolidar la gestión del riesgo y llevar ante la Línea Estratégica alertas sobre eventos y cambios en el entorno. Así mismo, asesorar a la 1ª línea de defensa en temas clave para el Sistema de Control Interno (riesgos y controles).</t>
  </si>
  <si>
    <t>Identificar en la política de administración del riesgo las instancias responsables del seguimiento y monitoreo a la gestión del riesgo institucional, incluyendo los líderes de los planes, programas o proyectos (líderes de proceso), como primera línea de defensa, encargada de identificar los riesgos asociados a sus procesos y de implementar los controles identificados para mitigar los riesgos a los mismos, así como de mejorarlos o ajustarlos, cuando haya lugar.</t>
  </si>
  <si>
    <t>Considerar la información proveniente de las líneas internas de denuncia de la entidad, para el análisis de los eventos (materializaciones del riesgo)</t>
  </si>
  <si>
    <t>Considerar la información proveniente de la oficina jurídica de la entidad, para el análisis de los eventos (materializaciones del riesgo)</t>
  </si>
  <si>
    <t xml:space="preserve">Considerar la información proveniente del área o proceso de atención al usuario de la entidad, para el análisis de los eventos (materializaciones del riesgo) </t>
  </si>
  <si>
    <t>Considerar la información proveniente de los servicios internos de soporte (mesa de ayuda) en materia de tecnología, para el análisis de los eventos (materializaciones del riesgo)</t>
  </si>
  <si>
    <t>Por parte de los líderes de los procesos, programas o proyectos identificar en el mapa de riesgos aquellos que atienden la naturaleza de la entidad (riesgos relacionados con seguridad del paciente, calidad educativa u otros).</t>
  </si>
  <si>
    <t>Por parte de los líderes de los procesos, programas o proyectos identificar en el mapa de riesgos aquellos relacionados con seguridad y salud en el trabajo (de acuerdo con el proceso aplicable).</t>
  </si>
  <si>
    <t>Incorporar en la política de administración del riesgo de la entidad los lineamientos para otros sistemas de gestión como seguridad y salud en el trabajo, ambiental, los relacionados con el sector salud y educación (donde aplican).</t>
  </si>
  <si>
    <t>Definir y aplicar inventario de eventos y riesgos materializados como herramienta para la gestión del riesgo en la entidad.</t>
  </si>
  <si>
    <t>Contemplar como uno de los insumos para adelantar la gestión de riesgos de la entidad, la información sobre la evaluación del riesgo de vigencias anteriores</t>
  </si>
  <si>
    <t>En desarrollo del rol de evaluación y seguimiento que corresponde al Jefe de Control Interno o quien haga sus veces, verificar el despliegue de acciones en cuanto al despliegue de acciones para la actualización y adecuada gestión de la información en el SIGEP.</t>
  </si>
  <si>
    <t>En desarrollo del rol de evaluación y seguimiento que corresponde al Jefe de Control Interno o quien haga sus veces, verificar el despliegue de acciones en materia de integridad pública en el plan estratégico de talento humano.</t>
  </si>
  <si>
    <t>En desarrollo del rol de evaluación y seguimiento que corresponde al Jefe de Control Interno o quien haga sus veces, verificar el despliegue de acciones en materia de capacitación en el plan estratégico de talento humano.</t>
  </si>
  <si>
    <t>La Alta Dirección en el marco del comité institucional de coordinación de control interno (u otras instancias internas de este mismo nivel jerárquico), deber incorporar en su agenda para alguna de sus sesiones, la verificación sobre el cumplimiento en el análisis sobre el aporte de los procesos de capacitación al mejoramiento de las competencias, habilidades o conocimientos de las y los servidores.</t>
  </si>
  <si>
    <t>La Alta Dirección en el marco del comité institucional de coordinación de control interno (u otras instancias internas de este mismo nivel jerárquico), deber incorporar en su agenda para alguna de sus sesiones, la verificación sobre el cumplimiento en la gestión de los casos escalados al comité de convivencia laboral.</t>
  </si>
  <si>
    <t>La Alta Dirección en el marco del comité institucional de coordinación de control interno (u otras instancias internas de este mismo nivel jerárquico), deber incorporar en su agenda para alguna de sus sesiones, la verificación sobre el cumplimiento en la aplicación de la evaluación del desempeño de todas y todos  los servidores de la entidad (de acuerdo con el sistema y formatos previstos para tal fin).</t>
  </si>
  <si>
    <t>La Alta Dirección en el marco del comité institucional de coordinación de control interno (u otras instancias internas de este mismo nivel jerárquico), deber incorporar en su agenda para alguna de sus sesiones, la verificación sobre el cumplimiento estricto de las causales de retiro señaladas por la ley, para los casos que se hayan presentando.</t>
  </si>
  <si>
    <t>La Alta Dirección en el marco del comité institucional de coordinación de control interno (u otras instancias internas de este mismo nivel jerárquico), deber incorporar en su agenda para alguna de sus sesiones, la verificación sobre la disposición y suficiencia de los recursos para los planes y programas de capacitación, bienestar y calidad de vida laboral.</t>
  </si>
  <si>
    <t>La Alta Dirección en el marco del comité institucional de coordinación de control interno (u otras instancias internas de este mismo nivel jerárquico), deber incorporar en su agenda para alguna de sus sesiones, la verificación sobre la inclusión en el plan estratégico de talento humano los requerimientos de la Ley 581 de 2000 para la efectiva participación de la mujer en los niveles decisorios (ley de cuotas).</t>
  </si>
  <si>
    <t>La Alta Dirección en el marco del comité institucional de coordinación de control interno (u otras instancias internas de este mismo nivel jerárquico), deber incorporar en su agenda para alguna de sus sesiones, la verificación sobre la inclusión en el plan estratégico de talento humano los requerimientos del Decreto 2365 de 2019 sobre el acceso al empleo público de jóvenes entre los 18 y 28 años.</t>
  </si>
  <si>
    <t>La Alta Dirección en el marco del comité institucional de coordinación de control interno (u otras instancias internas de este mismo nivel jerárquico), deber incorporar en su agenda para alguna de sus sesiones, la verificación sobre la inclusión en el plan estratégico de talento humano de los requerimientos establecidos en el Decreto 2011 de 2017 sobre el acceso al empleo público de personas con discapacidad.</t>
  </si>
  <si>
    <t>En desarrollo del rol de evaluación y seguimiento, así como el de enfoque hacia la prevención, que corresponde al Jefe de Control Interno o quien haga sus veces, generó las alertas en relación con incumplimientos o fallas en los procedimientos que afectan la prestación del servicio o atención al ciudadano.</t>
  </si>
  <si>
    <t>En desarrollo del rol de evaluación y seguimiento, así como el de enfoque hacia la prevención, que corresponde al Jefe de Control Interno o quien haga sus veces, generó las alertas en relación con incumplimientos o fallas en los procedimientos que afectan la gestión contractual</t>
  </si>
  <si>
    <t>En desarrollo del rol de evaluación y seguimiento, así como el de enfoque hacia la prevención, que corresponde al Jefe de Control Interno o quien haga sus veces, generó las alertas en relación con Incumplimientos o retrasos que afectan la defensa jurídica y prevención del daño antijurídico</t>
  </si>
  <si>
    <t>En desarrollo del rol de evaluación y seguimiento, así como el de enfoque hacia la prevención, que corresponde al Jefe de Control Interno o quien haga sus veces, generó las alertas  en relación con el incumplimiento u omisión frente a las acciones implementadas para la prevención del fraude, la corrupción, en lavado de activos y financiación del terrorismo</t>
  </si>
  <si>
    <t>En desarrollo del rol de evaluación y seguimiento, así como el de enfoque hacia la prevención, que corresponde al Jefe de Control Interno o quien haga sus veces, generó las alertas en relación con la ausencia o inoperancia del protocolo o procedimiento interno para la gestión preventiva de conflictos de interés.</t>
  </si>
  <si>
    <t>En desarrollo del rol de evaluación y seguimiento, así como el de enfoque hacia la prevención, que corresponde al Jefe de Control Interno o quien haga sus veces, generó las alertas en relación con incumplimientos o retrasos sobre la gestión de información en el Sistema de Información y Gestión del Empleo Público (SIGEP) que afectan la identificación de los sujetos obligados para el cumplimiento de la Ley 2013 de 2019 y Decreto 830 de 2021 y otros análisis necesarios en materia de Talento Humano</t>
  </si>
  <si>
    <t>En desarrollo del rol de evaluación y seguimiento que corresponde al Jefe de Control Interno o quien haga sus veces, verificó el cumplimiento de las disposiciones establecidas en el protocolo o procedimiento interno para el manejo y declaración de conflictos de interés de la entidad y su efectividad, para cada caso tratado.</t>
  </si>
  <si>
    <t>Verificar en el marco del comité institucional de coordinación de control interno (u otras instancias internas de este mismo nivel jerárquico), el cumplimiento sobre la información que debe ser reportada en el Aplicativo por la Integridad Pública en aplicación del Decreto 830 de 2021, sobre Personas Expuestas Políticamente – PEP.</t>
  </si>
  <si>
    <t>Verificar en el marco del comité institucional de coordinación de control interno (u otras instancias internas de este mismo nivel jerárquico), el cumplimiento sobre la información que debe ser reportada en el Aplicativo por la Integridad Pública en aplicación de la  Ley 2013 de 2019.</t>
  </si>
  <si>
    <t>Verificar en el marco del comité institucional de coordinación de control interno (u otras instancias internas de este mismo nivel jerárquico), la inclusión, ejecución e impacto de las de temáticas relacionadas con la gestión preventiva de conflictos de interés de la entidad, en desarrollo de los procesos de capacitación definidos por el área de talento humano o quien haga sus veces.</t>
  </si>
  <si>
    <t>Verificar en el marco del comité institucional de coordinación de control interno (u otras instancias internas de este mismo nivel jerárquico), el cumplimiento de las disposiciones establecidas en el protocolo o procedimiento interno para el manejo y declaración de conflictos de interés de la entidad y su efectividad, para cada caso tratado y específicamente para la gestión de recusaciones.</t>
  </si>
  <si>
    <t>Verificar en el marco del comité institucional de coordinación de control interno (u otras instancias internas de este mismo nivel jerárquico), el cumplimiento de las disposiciones establecidas en el protocolo o procedimiento interno para el manejo y declaración de conflictos de interés de la entidad y su efectividad, para cada caso tratado.</t>
  </si>
  <si>
    <t>Tipificar los conflictos de intereses identificados por la entidad, bajo el marco del comité institucional de coordinación de control interno (u otras instancias internas de este mismo nivel jerárquico).</t>
  </si>
  <si>
    <t>Analizar los resultados de la evaluación de clima laboral y determinar las acciones que permitan intervenir las variables que inciden en la gestión de la política de integridad.</t>
  </si>
  <si>
    <t>Establecer una política, protocolo o procedimiento que garantice la gestión diligente de las denuncias o quejas presentadas por las y los servidores públicos.</t>
  </si>
  <si>
    <t>Con el liderazgo del área de talento humano o quien haga sus veces, diseñar e incorporar las acciones tendientes al fortalecimiento para la apropiación del código de integridad de la entidad.</t>
  </si>
  <si>
    <t>Analizar la información recibida a través de las encuestas de percepción de la entidad, que permita contar con insumos para evaluar el cumplimiento de la política de integridad.</t>
  </si>
  <si>
    <t>Analizar la información recibida a través de la encuestas de clima laboral de la entidad, que permita contar con insumos para evaluar el cumplimiento de la política de integridad.</t>
  </si>
  <si>
    <t>Analizar la información recibida a través de Informes internos (Informes del comité de convivencia, Informes de la comisión de personal, Informes de la oficina de control interno disciplinario), que permita contar con insumos para evaluar el cumplimiento de la política de integridad.</t>
  </si>
  <si>
    <t>Análisis de Fuentes Internas de Información
Recopilar y analizar denuncias, informes, encuestas de clima y percepción para evaluar el cumplimiento de la política de integridad.
Fortalecimiento del Código de Integridad
Liderar desde Talento Humano acciones de sensibilización y apropiación del código de integridad entre los colaboradores.
Políticas y Protocolos para Gestión de Denuncias y Conflictos de Interés
Establecer y formalizar políticas y protocolos claros para la gestión diligente de denuncias y conflictos de interés.
Verificar su cumplimiento y efectividad periódicamente a través del Comité Institucional de Coordinación de Control Interno.
Monitoreo y Alertas desde Control Interno
Generar alertas oportunas sobre incumplimientos o fallas en áreas críticas como gestión de información, prevención de fraude, corrupción, lavado de activos, gestión contractual, prestación del servicio y defensa jurídica.
Incorporación en Agenda de Alta Dirección
Incorporar en la agenda de la Alta Dirección la verificación del cumplimiento de normativas de acceso al empleo público para grupos específicos (personas con discapacidad, jóvenes, mujeres).
Evaluar la suficiencia de recursos destinados a capacitación y bienestar laboral.
Verificación de Capacitación y Gestión de Integridad Pública
Revisar el despliegue de acciones de capacitación, integridad pública y gestión de información en el plan estratégico de Talento Humano.
Gestión Integral de Riesgos Institucionales
Incorporar la gestión de riesgos mediante la creación y actualización de inventarios y mapas de riesgo.
Realizar seguimiento desde las diferentes líneas de defensa: líderes de proceso, oficina de planeación, seguridad de la información, talento humano, jurídica, tecnología y control interno.
Seguimiento y Análisis Periódico de Riesgos y Controles
Realizar análisis periódicos para mejorar la identificación de riesgos y la efectividad de controles, con asesoría a líderes de proceso.
Gestión y Protección de la Información Institucional
Establecer políticas, estructuras y estrategias para asegurar el almacenamiento adecuado, clasificación, divulgación y comunicación efectiva de la información institucional.
Mecanismos de Control y Transparencia
Garantizar mecanismos que aseguren la anonimidad y trámite adecuado de denuncias.
Publicar de forma transparente información financiera, social y ambiental.
Planes de Mejoramiento Basados en Auditorías
Formular, ejecutar y evaluar planes de mejoramiento basados en hallazgos de auditorías internas.
Incorporar metodologías para identificación de causas, criterios de efectividad y acompañamiento a líderes de proceso.
Creación e Implementación del Comité de Control Interno
Crear e implementar el Comité Institucional de Coordinación de Control Interno.
Definir lineamientos para su funcionamiento y para la implementación del esquema de líneas de defensa.
Evaluación y Acciones desde Alta Dirección
Analizar la satisfacción de grupos de valor.
Evaluar el impacto de informes de control interno.
Establecer acciones para subsanar deficiencias identificadas.</t>
  </si>
  <si>
    <t>Analizar la información recibida a través de denuncias internas presentadas por servidores o contratistas de la entidad, que permita contar con insumos para evaluar para evaluar el cumplimiento de la política de integridad.</t>
  </si>
  <si>
    <t>POL18</t>
  </si>
  <si>
    <t>Implementar mecanismos de participación activa de las personas usuarias / beneficiarias en la fase de innovación relacionada con la creación conjunta de soluciones</t>
  </si>
  <si>
    <t>Implementar mecanismos de participación activa de las personas usuarias / beneficiarias en la fase de innovación relacionada con la identificación de problemas u oportunidades</t>
  </si>
  <si>
    <t>Fomentar espacios de colaboración interna para el desarrollo de iniciativas de innovación en el desarrollo de implementación de la política GESCO+I</t>
  </si>
  <si>
    <t>Identificar la normatividad respectiva vigente en la implementación de procesos de innovación</t>
  </si>
  <si>
    <t>Incluir en la planeación de la entidad objetivos estratégicos relacionados con la innovación</t>
  </si>
  <si>
    <t>Participación de la dirección en procesos de analítica institucional para toma de decisiones</t>
  </si>
  <si>
    <t>Participar de las asesorías técnicas en analítica institucional y aplicación de herramientas dispuestas</t>
  </si>
  <si>
    <t>Propiciar y promover estrategias de participación activa de servidores y ciudadanías en la fase de innovación relacionada con la validación o experimentación de prototipos de solución</t>
  </si>
  <si>
    <t>Propiciar la participación activa de sus servidores y ciudadanías en la identificación de problemas, retos u oportunidades de innovación</t>
  </si>
  <si>
    <t>Participar de espacios de ideación, co-creación, prototipado (ej.: laboratorios de innovación) para aplicación de herramientas de innovación en la solución de retos públicos de innovación pública, sistematización de las experiencias significativas o análisis de resultados de innovación (indicadores)</t>
  </si>
  <si>
    <t xml:space="preserve">Participar de espacios de ideación, co-creación, prototipado (ej.: laboratorios de innovación) para aplicación de herramientas de innovación en aplicación y/o implementación de soluciones de retos públicos de innovación pública </t>
  </si>
  <si>
    <t xml:space="preserve">Participar de espacios de ideación, co-creación, prototipado (ej.: laboratorios de innovación) para aplicación de herramientas de innovación en la generación y diseño de solución de retos públicos de innovación pública </t>
  </si>
  <si>
    <t>Propiciar espacios de ideación, cocreación para servidores, colaboradores de la entidad en metodologías de identificación de problemas</t>
  </si>
  <si>
    <t>Organizar los repositorios de las buenas prácticas, lecciones aprendidas y experiencias significativas en las herramientas dispuestas para su registro.</t>
  </si>
  <si>
    <t>Registrar las buenas prácticas, lecciones aprendidas y experiencias significativas en las herramientas dispuestas para su registro.</t>
  </si>
  <si>
    <t>Listar proyectos y metas compartidas de fortalecimiento institucional</t>
  </si>
  <si>
    <t xml:space="preserve">Listar las herramientas o instrumentos desarrollados para compartir el conocimiento y mejorar su apropiación y toma de decisiones en la entidad </t>
  </si>
  <si>
    <t>Listar y validar las iniciativas desarrolladas para la transferencia, socialización y apropiación del conocimiento entre sus servidores</t>
  </si>
  <si>
    <t>Participar de las asesorías técnicas de buenas prácticas, lecciones aprendidas y experiencias significativas y aplicación de las herramientas dispuestas para su registro, apropiación y socialización.</t>
  </si>
  <si>
    <t>Participar de las asesorías técnicas de fuga de conocimiento, talleres, conversatorios y aplicación de las herramientas dispuestas para retención del conocimiento como forma de incentivar al servidor público para evitar la fuga de conocimiento</t>
  </si>
  <si>
    <t>Generar espacios para compartir y difundir el conocimiento generado para su aplicación y uso</t>
  </si>
  <si>
    <t>Socializar los inventarios de conocimiento tácito y explícito, espacios de compartir e intercambio de aprendizaje, compartir las buenas prácticas y lecciones aprendidas entre los equipos de trabajo para trasferencia y apropiación del conocimiento</t>
  </si>
  <si>
    <t>Clasificar y analizar el conocimiento asociado a la formación, capacitación y experiencia del recurso humano que permita implementar acciones para preservar y compartir el conocimiento de los servidores públicos de la entidad. (memoria histórica institucional)</t>
  </si>
  <si>
    <t>Promover espacios de innovación entre entidades públicas, privadas, comunidad académica (alianzas estratégicas, convenios)</t>
  </si>
  <si>
    <t xml:space="preserve">Utilizar herramientas y formatos de uso y apropiación para identificar, clasificar y gestionar el conocimiento tácito y explícito y establecer necesidades de nuevo conocimiento o actualizar el existente </t>
  </si>
  <si>
    <t>Revisar los inventarios de conocimiento tácito y explícito para realizar un diagnóstico del conocimiento que se encuentra en la entidad para el óptimo  desempeño de las funciones</t>
  </si>
  <si>
    <t>Utilizar herramientas y formatos de uso y apropiación del conocimiento, elaborar y proponer nuevas de acuerdo con las necesidades para la implementación de la política GESCO+I</t>
  </si>
  <si>
    <t>Organizar y disponer los datos, información y conocimiento de acceso para todos, respecto a prácticas de innovación a través de herramientas que permitan su uso constante</t>
  </si>
  <si>
    <t>Utilizar, adaptar, aplicar y validar herramientas y formatos de uso y apropiación del conocimiento para implementación de la ruta de la política de GESCO+I</t>
  </si>
  <si>
    <t>Utilizar, adaptar y aplicar herramientas y formatos de uso y apropiación del conocimiento para implementación de la ruta de la política de GESCO+I</t>
  </si>
  <si>
    <t>Participar de espacios de co-creación (ej.: laboratorios de innovación) para aplicación de herramientas de innovación en la solución de retos públicos</t>
  </si>
  <si>
    <t>Conocer y adoptar buenas prácticas de otras entidades propiciando espacios de intercambio de conocimiento</t>
  </si>
  <si>
    <t>Incluir en los procesos de ideación, creación o validación en el marco de la innovación a los tomadores de decisiones y a la Alta gerencia</t>
  </si>
  <si>
    <t>Utilizar herramientas y formatos propuestos para la identificación de necesidades de investigación</t>
  </si>
  <si>
    <t>Integrar elementos de investigación en la planeación estratégica de la entidad por ejemplo planteamiento del problema, estado del arte</t>
  </si>
  <si>
    <t>Documentar, sistematizar, socializar y evaluar las experiencias desarrolladas de gestión e innovación en la entidad</t>
  </si>
  <si>
    <t>Participar activamente en las asesorías técnicas orientadas para la implementación de la política de GESCO+I y los planes de capacitación programados para la vigencia en temas de innovación pública</t>
  </si>
  <si>
    <t>Buscar mecanismos y alternativas para disponer de una infraestructura tecnológica adecuada para desarrollar  la gestión del conocimiento y la innovación: repositorios, micrositio, software para analítica institucional, conectividad, entre otros.</t>
  </si>
  <si>
    <t>Disponer recursos económicos destinados específicamente para llevar a cabo la implementación de la política en la entidad</t>
  </si>
  <si>
    <t>Contar con espacios físicos y/o virtuales para el desarrollo de actividades de GESCO+I</t>
  </si>
  <si>
    <t>Tener en cuenta los resultados del autodiagnóstico de la política GESCO+I del índice de desempeño y los resultados del FURAG y los indicadores para conocer el estado actual de la política</t>
  </si>
  <si>
    <t>Realizar actividades de analítica, generación y producción de nuevo conocimiento, apropiación e intercambio de aprendizaje</t>
  </si>
  <si>
    <t xml:space="preserve">Tarea para Plan de Mejoramiento: Fortalecimiento de la Gestión del Conocimiento y la Innovación (GESCO+I)
Objetivo:
Mejorar la implementación y apropiación de la política de gestión del conocimiento y la innovación (GESCO+I) en la entidad, asegurando la generación, intercambio, sistematización y uso efectivo del conocimiento para apoyar la innovación pública y la toma de decisiones.
Actividades clave:
Diagnóstico y planificación
Analizar resultados del autodiagnóstico, índice de desempeño, FURAG e indicadores relacionados con la política GESCO+I.
Definir líder(es) y conformar equipo responsable de la implementación.
Incluir objetivos estratégicos relacionados con innovación en la planeación institucional.
Identificar la normatividad vigente relacionada con procesos de innovación.
Recursos e infraestructura
Disponer de recursos económicos específicos para la implementación.
Buscar y habilitar infraestructura tecnológica adecuada (repositorios, micrositio, software analítico, conectividad).
Contar con espacios físicos y virtuales para actividades de gestión del conocimiento e innovación.
Gestión del conocimiento
Realizar actividades de gestión del conocimiento, incluyendo inventarios y repositorios de conocimiento tácito y explícito.
Revisar y socializar inventarios, buenas prácticas, lecciones aprendidas y experiencias significativas.
Organizar y disponer datos, información y conocimiento accesible para todos.
Utilizar y adaptar herramientas y formatos para apropiación del conocimiento.
Realizar diagnósticos del conocimiento disponible y establecer necesidades de actualización o generación nueva.
Participar en asesorías técnicas para retención, registro, socialización y apropiación del conocimiento.
Promoción de la innovación
Participar en espacios y metodologías de ideación, co-creación, prototipado y experimentación (laboratorios de innovación).
Integrar la investigación en la planeación estratégica (planteamiento de problemas, estado del arte).
Propiciar la participación activa de servidores públicos y ciudadanía en identificación de problemas, validación y creación de soluciones.
Promover alianzas estratégicas y espacios de innovación con entidades públicas, privadas y academia.
Monitoreo y mejora continua
Listar y validar iniciativas y proyectos de transferencia y apropiación del conocimiento.
Registrar y sistematizar experiencias y resultados para evaluación y toma de decisiones.
Participar en asesorías técnicas de analítica institucional y apoyar la toma de decisiones basada en datos.
Elaborar y proponer nuevas herramientas y mecanismos de gestión y apropiación de conocimiento acorde a necesidades.
</t>
  </si>
  <si>
    <t>Realizar actividades de gestión del conocimiento, repositorios, inventarios de tácito y explícito e intercambio de aprendizaje</t>
  </si>
  <si>
    <t>POL16</t>
  </si>
  <si>
    <t>Intervenir el fondo documental Acumulado y elaborar sus Tablas de Valoración Documental para valorar los documento producidos sin criterios de organización y conservación.</t>
  </si>
  <si>
    <t>Implementar un sistema de seguimiento y control periódico de la capacidad locativa y tecnológica, mediante indicadores y vinculación de la Oficina de Control Interno.</t>
  </si>
  <si>
    <t>Implementar un plan de mantenimiento preventivo y actualización tecnológica que aseguren la administración de los archivos en sus diferentes fases.</t>
  </si>
  <si>
    <t>Garantizar que las acciones programadas frente a la adquisición o adecuación los recursos físicos y tecnológicos de la infraestructura para la administración de los archivos en las diferentes fases, cumplan con estándares archivísticos y de seguridad, mediante presupuesto asignado, seguimiento periódico y documentación de avances.</t>
  </si>
  <si>
    <t>Garantizar desde la planeación técnica y producción documental del proceso de gestión documental la generación y almacenamiento de documentos electrónicos de archivo en formatos de preservación digital a largo plazo, preferiblemente estándares abiertos y normalizados, garantizando así su autenticidad, integridad, accesibilidad y legibilidad en el tiempo.</t>
  </si>
  <si>
    <t>Garantizar la implementación del Plan de Preservación Digital a Largo Plazo, como parte integral del Sistema Integrado de Conservación - SIC  a través del seguimiento y control de los riegos asociados a la preservación digital a largo plazo de los documentos, identificados en el diagnóstico, y contar con las evidencias.
De conformidad con los documentos técnicos y lineamientos producidos por el Archivo General de la Nación.
https://www.archivogeneral.gov.co/sites/default/files/Estructura_Web/5_Consulte/Recursos/Publicacionees/V8_Guia_Sistema_Integrado_de_Conservacion.pdf
https://normativa.archivogeneral.gov.co/wp-content/uploads/2024/04/2024-02_29_AcuerdoAGN-FIRMADO.pdf</t>
  </si>
  <si>
    <t>Garantizar la implementación del Plan de Preservación Digital a Largo Plazo, como parte integral del Sistema Integrado de Conservación - SIC a través de las decisiones adoptadas por el Comité Institucional de Gestión y Desempeño o Comité de Archivo.
El proceso debe incluir mecanismos de seguimiento, control e indicadores que permitan evidenciar su ejecución y contribución a la mejora continua de la gestión documental en el marco del Modelo Integrado de Planeación y Gestión (MIPG).
De conformidad con los documentos técnicos y lineamientos producidos por el Archivo General de la Nación.
https://www.archivogeneral.gov.co/sites/default/files/Estructura_Web/5_Consulte/Recursos/Publicacionees/V8_Guia_Sistema_Integrado_de_Conservacion.pdf
https://normativa.archivogeneral.gov.co/wp-content/uploads/2024/04/2024-02_29_AcuerdoAGN-FIRMADO.pdf</t>
  </si>
  <si>
    <t>Garantizar la implementación del Plan de Preservación Digital a Largo Plazo, como parte integral del Sistema Integrado de Conservación - SIC. Este proceso debe articularse con las actividades de verificación de la Oficina de Control Interno y las instancias responsables de la gestión documental, asegurando la trazabilidad y conservación de las evidencias que respalden su cumplimiento con indicadores o herramientas de medición.
De conformidad con los documentos técnicos y lineamientos producidos por el Archivo General de la Nación.
https://www.archivogeneral.gov.co/sites/default/files/Estructura_Web/5_Consulte/Recursos/Publicacionees/V8_Guia_Sistema_Integrado_de_Conservacion.pdf
https://normativa.archivogeneral.gov.co/wp-content/uploads/2024/04/2024-02_29_AcuerdoAGN-FIRMADO.pdf</t>
  </si>
  <si>
    <t>Garantizar la implementación del Plan de Preservación Digital a Largo Plazo, como parte integral del Sistema Integrado de Conservación - SIC a través de la ejecución de las actividades en desarrollo de los Programas de conservación preventiva, y contar con las evidencias.
De conformidad con los documentos técnicos y lineamientos producidos por el Archivo General de la Nación.
https://www.archivogeneral.gov.co/sites/default/files/Estructura_Web/5_Consulte/Recursos/Publicacionees/V8_Guia_Sistema_Integrado_de_Conservacion.pdf
https://normativa.archivogeneral.gov.co/wp-content/uploads/2024/04/2024-02_29_AcuerdoAGN-FIRMADO.pdf</t>
  </si>
  <si>
    <t>Ejecutar las transferencias documentales (primarias y secundarias) con base en el plan de transferencias documentales, las TRD y TVD convalidadas, el inventario documental actualizado, garantizando la trazabilidad y conservación de los expedientes. 
Documentar el procedimiento en la entidad, incluyendo roles, formatos y periodicidad de actualización.
De conformidad con los documentos técnicos y lineamientos producidos por el Archivo General de la Nación.
https://normativa.archivogeneral.gov.co/wp-content/uploads/2024/04/2024-02_29_AcuerdoAGN-FIRMADO.pdf</t>
  </si>
  <si>
    <t>Implementar el Formato Único de Inventario Documental - FUID que sirva para garantizar el control, acceso y trazabilidad de los expedientes. Documentar el procedimiento en la entidad, incluyendo roles, formatos y periodicidad de actualización.
De conformidad con los documentos técnicos y lineamientos producidos por el Archivo General de la Nación.
https://normativa.archivogeneral.gov.co/wp-content/uploads/2024/04/2024-02_29_AcuerdoAGN-FIRMADO.pdf</t>
  </si>
  <si>
    <t>Elaborar e implementar un Plan de Transferencias Documentales Secundarias conforme al Artículo 4.4.4 del Acuerdo 001 de 2024 del AGN, garantizando la identificación, organización y transferencia de documentos históricos al Archivo General de la Nación (AGN) o al archivo territorial competente, bajo los plazos y condiciones técnicas establecidas.
De conformidad con los documentos técnicos y lineamientos producidos por el Archivo General de la Nación.
https://normativa.archivogeneral.gov.co/wp-content/uploads/2024/04/2024-02_29_AcuerdoAGN-FIRMADO.pdf</t>
  </si>
  <si>
    <t>Implementar un plan para la identificación, organización y conservación de documentos históricos, conforme a los plazos de la Tabla de Retención Documental (TRD) y Tablas de Valoración Documental (TVD) conforme a lineamientos del Archivo General de la Nación. Incluir capacitaciones.</t>
  </si>
  <si>
    <t>Implementar un protocolo para la disposición final de documentos físicos y electrónicos (una vez culmine su ciclo vital), que garantice su eliminación mediante métodos ambientalmente sostenibles (ej.: reciclaje, destrucción certificada o almacenamiento seguro para residuos peligrosos), alineado con la normativa ambiental . Incluir capacitaciones al talento humano de la entidad y reportes de seguimiento.</t>
  </si>
  <si>
    <t>Garantizar la implementación del Programa de Reprografía (incluye los sistemas de fotocopiado, impresión, digitalización y microfilmación), como parte integral del Programa de Gestión Documental (PGD), a través del registro de los procesos de digitalización y contar con las evidencias.
De conformidad con los documentos técnicos y lineamientos producidos por el Archivo General de la Nación.
https://mgd.archivogeneral.gov.co/productos/programa-de-reprografia/</t>
  </si>
  <si>
    <t>Implementar y parametrizar el Sistema de Gestión de Documentos Electrónicos de Archivo (SGDEA)  a partir del Modelo de Requisitos para la Gestión de Documentos Electrónicos.
De conformidad con los documentos técnicos y lineamientos producidos por el Archivo General de la Nación.
https://www.archivogeneral.gov.co/caja_de_herramientas/docs/2.%20planeacion/DOCUMENTOS%20TECNICOS/IMPLEMENTACION%20DEL%20SGDEA.pdf</t>
  </si>
  <si>
    <t>Elaborar el Modelo de Requisitos para la Gestión de Documentos Electrónicos como parte de la gestión de documentos electrónicos y conformación de expedientes electrónicos</t>
  </si>
  <si>
    <t>Conformar los expedientes electrónicos, con base en los principios y procesos de la gestión documental, y los instrumentos archivísticos (CCD-TRD)</t>
  </si>
  <si>
    <t>Identificar los metadatos para la preservación digital a largo plazo de los documentos de archivo</t>
  </si>
  <si>
    <t xml:space="preserve">Definir esquemas de validación y metadatos, para los documentos electrónicos en los procesos, procedimientos, trámites o servicios automatizados </t>
  </si>
  <si>
    <t>Declarar o registrar en las TRD los documentos electrónicos generados en los procesos, procedimientos, trámites y servicios de la entidad, que permita identificar su ciclo de vida, valoración y disposición final, asegurando la conformación y preservación a largo plazo de expedientes electrónicos.</t>
  </si>
  <si>
    <t xml:space="preserve">Realizar las actividades del programa de Prevención de emergencias y atención de desastres como parte fundamental del Plan de Conservación Documental del Sistema Integrado de Conservación (SIC).
De conformidad con los documentos técnicos y lineamientos producidos por el Archivo General de la Nación.
https://normativa.archivogeneral.gov.co/wp-content/uploads/2024/04/2024-02_29_AcuerdoAGN-FIRMADO.pdf
</t>
  </si>
  <si>
    <t>Implementar un sistema de monitoreo y control permanente de las condiciones ambientales para la conservación de soportes físicos, mediante el uso de equipos de medición calibrados y protocolos estandarizados, integrado como componente fundamental del Plan de Conservación Documental dentro del Sistema Integrado de Conservación (SIC), que garantice condiciones óptimas de temperatura, humedad relativa, iluminación y calidad del aire en los depósitos documentales.</t>
  </si>
  <si>
    <t>Realizar el mantenimiento preventivo y correctivo de los sistemas de almacenamiento e instalaciones físicas del archivo, como componente esencial del Plan de Conservación Documental dentro del Sistema Integrado de Conservación (SIC), que incluya acciones periódicas de reparación locativa, limpieza especializada y control de condiciones ambientales, dejando constancia documental de todas las intervenciones realizadas.</t>
  </si>
  <si>
    <t>Realizar capacitación y sensibilización sobre conservación documental.
Incluir la capacitación y sensibilización en conservación y gestión documental como componente dentro del Plan Institucional de Capacitaciones, así como en los programas de inducción y reinducción del talento humano, con el fin de garantizar que todos los funcionarios y contratistas conozcan los protocolos básicos de preservación, manejo adecuado de documentos y su importancia para la entidad.</t>
  </si>
  <si>
    <t>Garantizar la implementación del Plan de Conservación Documental, como parte integral del Sistema Integrado de Conservación - SIC a través de la ejecución de las actividades en desarrollo de los Programas de conservación preventiva, y contar con las evidencias
De conformidad con los documentos técnicos y lineamientos producidos por el Archivo General de la Nación.
https://www.archivogeneral.gov.co/sites/default/files/Estructura_Web/5_Consulte/Recursos/Publicacionees/V8_Guia_Sistema_Integrado_de_Conservacion.pdf
https://normativa.archivogeneral.gov.co/wp-content/uploads/2024/04/2024-02_29_AcuerdoAGN-FIRMADO.pdf</t>
  </si>
  <si>
    <t>Garantizar la implementación del Plan de Conservación Documental, como parte integral del Sistema Integrado de Conservación - SIC a través de la ejecución de las actividades en desarrollo de los Programas de conservación preventiva, y contar con las evidencias.
De conformidad con los documentos técnicos y lineamientos producidos por el Archivo General de la Nación.
https://www.archivogeneral.gov.co/sites/default/files/Estructura_Web/5_Consulte/Recursos/Publicacionees/V8_Guia_Sistema_Integrado_de_Conservacion.pdf
https://normativa.archivogeneral.gov.co/wp-content/uploads/2024/04/2024-02_29_AcuerdoAGN-FIRMADO.pdf</t>
  </si>
  <si>
    <t>Implementar las TRD para efectuar las transferencias documentales secundarias</t>
  </si>
  <si>
    <t>Implementar las TRD para efectuar las transferencias documentales primarias</t>
  </si>
  <si>
    <t>Implementar un proceso de revisión y validación formal de las Tablas de Retención Documental (TRD), asegurando que mantengan su vigencia, estén aprobadas conforme a la estructura orgánica actual de la entidad y cuenten con evidencia documental que soporte su actualización.
De conformidad con los documentos técnicos y lineamientos producidos por el Archivo General de la Nación.
https://normativa.archivogeneral.gov.co/wp-content/uploads/2024/04/2024-02_29_AcuerdoAGN-FIRMADO.pdf
https://www.archivogeneral.gov.co/caja_de_herramientas/docs/9.%20disposicion%20final/INFOGRAFIAS/10_TRD_TVD.pdf</t>
  </si>
  <si>
    <t>Identificar en las Tablas de Retención Documental - TRD los archivos fotográficos, sonoros y audiovisuales en cualquier soporte físico, formato electrónico o medio de almacenamiento.
De conformidad con los documentos técnicos y lineamientos producidos por el Archivo General de la Nación.
https://normativa.archivogeneral.gov.co/wp-content/uploads/2024/04/2024-02_29_AcuerdoAGN-FIRMADO.pdf
https://www.archivogeneral.gov.co/caja_de_herramientas/docs/9.%20disposicion%20final/INFOGRAFIAS/10_TRD_TVD.pdf</t>
  </si>
  <si>
    <t>Analizar si la entidad cuenta con series y subseries documentales relativas a derechos humanos, memoria histórica y conflicto armado, en el proceso de valoración de las Tablas de Retención Documental - TRD.
De conformidad con los documentos técnicos y lineamientos producidos por el Archivo General de la Nación.
https://normativa.archivogeneral.gov.co/wp-content/uploads/2024/04/2024-02_29_AcuerdoAGN-FIRMADO.pdf
https://www.archivogeneral.gov.co/caja_de_herramientas/docs/9.%20disposicion%20final/INFOGRAFIAS/10_TRD_TVD.pdf</t>
  </si>
  <si>
    <t>Garantizar la implementación de acciones para mitigar riesgos laborales asociados a la gestión documental en articulación con el Plan Anual de Seguridad y Salud en el Trabajo</t>
  </si>
  <si>
    <t>Obtener retroalimentación sobre la efectividad de los temas impartidos en gestión documental y  se cuenta con las evidencias:</t>
  </si>
  <si>
    <t>Evaluar si los temas impartidos en las capacitaciones en materia de gestión documental han servido para fomentar una mayor conciencia sobre la importancia de la gestión documental en la cultura organizacional</t>
  </si>
  <si>
    <t>Evaluar si los temas impartidos en las capacitaciones en materia de gestión documental han servido para garantizar la conformación de los expedientes y la organización de los archivos en todas las áreas de la entidad</t>
  </si>
  <si>
    <t>Evaluar si los temas impartidos en las capacitaciones en materia de gestión documental han servido para implementar al interior de la entidad las buenas prácticas en la aplicación de los procesos de la gestión documental.</t>
  </si>
  <si>
    <t>Actualizar manual de funciones para garantizar el perfil y competencias del personal conforme a la resolución 629 de 2018 de la Función Pública y la Ley 1409 de 2010 "Ley del archivista".</t>
  </si>
  <si>
    <t>Gestionar la aprobación, socialización, publicación y divulgación de la Política Institucional de Gestión Documental, garantizando la documentación y conservación de las evidencias que respalden este proceso.</t>
  </si>
  <si>
    <t>Fortalecer los mecanismos de toma de decisiones por parte del Comité Institucional de Gestión y Desempeño o el Comité de Archivo, asegurando que las revisiones y/o actualizaciones de la Política Institucional de Gestión Documental se realicen con base en los resultados del seguimiento, control y acciones de mejora continua, dejando evidencia documental del proceso.</t>
  </si>
  <si>
    <t>Implementar un plan de seguimiento continuo a la Política Institucional de Gestión Documental, mediante actividades de autoevaluación, autocontrol y articulación con la Oficina de Control Interno, para garantizar su efectiva implementación y mejora permanente.</t>
  </si>
  <si>
    <t>Formular y aprobar la Política Institucional de Gestión Documental,  conforme a lo establecido en el Acuerdo 001 de 2024 del Archivo General de la Nación, en el marco del Comité Institucional de Gestión y Desempeño o Comité de Archivo.
De conformidad con los documentos técnicos y lineamientos producidos por el Archivo General de la Nación.
https://normativa.archivogeneral.gov.co/wp-content/uploads/2024/04/2024-02_29_AcuerdoAGN-FIRMADO.pdf
https://mgd.archivogeneral.gov.co/</t>
  </si>
  <si>
    <t>Garantizar la implementación del Programa de Gestión Documental (PGD), conforme a lo establecido en el Acuerdo 001 de 2024 del Archivo General de la Nación a través de las decisiones adoptadas por el Comité Institucional de Gestión y Desempeño o Comité de Archivo.
El proceso debe incluir mecanismos de seguimiento, control e indicadores que permitan evidenciar su ejecución y contribución a la mejora continua de la gestión documental en el marco del Modelo Integrado de Planeación y Gestión (MIPG).
De conformidad con los documentos técnicos y lineamientos producidos por el Archivo General de la Nación.
https://normativa.archivogeneral.gov.co/wp-content/uploads/2024/04/2024-02_29_AcuerdoAGN-FIRMADO.pdf
https://www.archivogeneral.gov.co/sites/default/files/Estructura_Web/5_Consulte/Recursos/Publicacionees/PGD.pdf</t>
  </si>
  <si>
    <t>Garantizar la implementación del Programa de Gestión Documental (PGD), conforme a lo establecido en el Acuerdo 001 de 2024 del Archivo General de la Nación, asegurando su aprobación, publicación y ejecución. Asegurar la implementación de los programas específicos que integran el PGD. Este proceso debe articularse con las actividades de verificación de la Oficina de Control Interno y las instancias responsables de la gestión documental, asegurando la trazabilidad y conservación de las evidencias que respalden su cumplimiento con indicadores o herramientas de medición.
De conformidad con los documentos técnicos y lineamientos producidos por el Archivo General de la Nación.
https://normativa.archivogeneral.gov.co/wp-content/uploads/2024/04/2024-02_29_AcuerdoAGN-FIRMADO.pdf
https://www.archivogeneral.gov.co/sites/default/files/Estructura_Web/5_Consulte/Recursos/Publicacionees/PGD.pdf</t>
  </si>
  <si>
    <t>Garantizar la implementación del Programa de Gestión Documental (PGD), conforme a lo establecido en el Acuerdo 001 de 2024 del Archivo General de la Nación, asegurando su aprobación, publicación y ejecución efectiva. Asegurar la implementación de los programas específicos que integran el PGD.
De conformidad con los documentos técnicos y lineamientos producidos por el Archivo General de la Nación.
https://normativa.archivogeneral.gov.co/wp-content/uploads/2024/04/2024-02_29_AcuerdoAGN-FIRMADO.pdf
https://www.archivogeneral.gov.co/sites/default/files/Estructura_Web/5_Consulte/Recursos/Publicacionees/PGD.pdf</t>
  </si>
  <si>
    <t>Establecer mecanismos formales para que los resultados del seguimiento y control al PINAR sean presentados periódicamente ante la alta dirección y las instancias competentes, como él (Comité de Archivo y el Comité Institucional de Gestión y Desempeño). Es fundamental que estos órganos analicen los hallazgos y adopten decisiones orientadas a la mejora continua, priorizando acciones correctivas o preventivas que aseguren el cumplimiento de los objetivos y proyectos del PINAR. 
De conformidad con los documentos técnicos y lineamientos producidos por el Archivo General de la Nación.
https://www.archivogeneral.gov.co/sites/default/files/Estructura_Web/5_Consulte/Recursos/Publicacionees/PINAR.pdf</t>
  </si>
  <si>
    <t>Realizar seguimiento y control al PINAR con indicadores, herramientas de medición, o a través de las actividades de seguimiento de la oficina de control interno y contar con las evidencias que soporten los seguimientos.
De conformidad con los documentos técnicos y lineamientos producidos por el Archivo General de la Nación.
https://www.archivogeneral.gov.co/sites/default/files/Estructura_Web/5_Consulte/Recursos/Publicacionees/PINAR.pdf</t>
  </si>
  <si>
    <t>1. Implementación y seguimiento del PINAR
Objetivo: Ejecutar las acciones definidas en el PINAR y asegurar su seguimiento con evidencias.
Actividades:
Ejecutar las acciones definidas en el PINAR conforme a lineamientos del Archivo General de la Nación.
Establecer indicadores y herramientas de medición para el seguimiento al PINAR.
Documentar y conservar evidencias que soporten el seguimiento y control.
Resultados esperados: Cumplimiento efectivo del PINAR con evidencias documentales que respalden el seguimiento.
2. Presentación y análisis de resultados del seguimiento del PINAR
Objetivo: Garantizar que los resultados del seguimiento del PINAR sean presentados y analizados periódicamente por alta dirección e instancias competentes.
Actividades:
Definir mecanismos formales para presentar informes periódicos ante el Comité de Archivo y Comité Institucional de Gestión y Desempeño.
Facilitar análisis de hallazgos para tomar decisiones de mejora continua.
Documentar acciones correctivas y preventivas adoptadas.
Resultados esperados: Decisiones oportunas y documentadas para mejora continua del PINAR.
3. Implementación y gestión del Programa de Gestión Documental (PGD)
Objetivo: Asegurar la aprobación, publicación, implementación y seguimiento del PGD conforme al Acuerdo 001 de 2024.
Actividades:
Gestionar la aprobación y publicación oficial del PGD.
Implementar los programas específicos del PGD.
Coordinar la articulación con Oficina de Control Interno para seguimiento y verificación.
Generar indicadores y conservar evidencias de cumplimiento.
Resultados esperados: PGD implementado efectivamente con evidencia de seguimiento y mejora continua.
4. Formulación y seguimiento de la Política Institucional de Gestión Documental
Objetivo: Formular, aprobar, implementar y dar seguimiento continuo a la Política Institucional de Gestión Documental.
Actividades:
Formular y aprobar la política en el Comité Institucional de Gestión y Desempeño o Comité de Archivo.
Implementar un plan de seguimiento con autoevaluación, autocontrol y articulación con control interno.
Socializar, publicar y divulgar la política con evidencias documentales.
Actualizar manual de funciones acorde a normativa vigente.
Resultados esperados: Política institucional actualizada, implementada y evaluada continuamente con evidencia documental.
5. Capacitación y evaluación en gestión documental
Objetivo: Capacitar al personal en gestión documental y evaluar el impacto de las capacitaciones.
Actividades:
Realizar capacitaciones y sensibilización en gestión documental y conservación.
Evaluar si las capacitaciones han permitido implementar buenas prácticas, conformar expedientes y fomentar conciencia organizacional.
Recopilar retroalimentación y evidencias sobre efectividad.
Resultados esperados: Personal capacitado con mejores prácticas aplicadas y evidencias de evaluación positiva.
6. Implementación de las Tablas de Retención Documental (TRD) y valoraciones
Objetivo: Implementar, revisar, validar y actualizar las TRD conforme a lineamientos.
Actividades:
Revisar y validar formalmente las TRD.
Identificar series documentales relativas a derechos humanos, memoria histórica y conflicto armado.
Implementar TRD para transferencias documentales primarias y secundarias.
Documentar y conservar evidencia del proceso.
Resultados esperados: TRD actualizadas, validadas y aplicadas correctamente con evidencias de gestión.
7. Implementación del Plan de Conservación Documental y Sistema Integrado de Conservación (SIC)
Objetivo: Garantizar la conservación documental preventiva y la gestión ambientalmente sostenible de documentos.
Actividades:
Ejecutar programas de conservación preventiva y mantenimiento de archivos.
Implementar monitoreo ambiental y protocolos estandarizados en depósitos documentales.
Capacitar al talento humano en conservación documental.
Ejecutar el programa de prevención de emergencias y atención a desastres.
Resultados esperados: Conservación documental eficaz, condiciones ambientales óptimas y personal sensibilizado.
8. Gestión de documentos electrónicos y expedientes electrónicos
Objetivo: Garantizar la gestión integral y preservación de documentos electrónicos conforme a estándares.
Actividades:
Registrar documentos electrónicos en TRD.
Definir metadatos y esquemas de validación para preservación digital a largo plazo.
Conformar expedientes electrónicos conforme a instrumentos archivísticos.
Implementar y parametrizar el Sistema de Gestión de Documentos Electrónicos (SGDEA).
Resultados esperados: Documentos electrónicos gestionados, conformados y preservados con estándares adecuados.
9. Implementación del Programa de Reprografía
Objetivo: Garantizar los procesos de fotocopiado, impresión, digitalización y microfilmación con evidencias.
Actividades:
Implementar y registrar procesos dentro del Programa de Reprografía.
Documentar y conservar evidencias de los procesos.
Resultados esperados: Programa de reprografía operativo y documentado con evidencias.
10. Protocolo para disposición final de documentos
Objetivo: Implementar protocolo para disposición final sostenible de documentos físicos y electrónicos.
Actividades:
Diseñar e implementar protocolo de eliminación sostenible (reciclaje, destrucción certificada, almacenamiento seguro).
Capacitar al personal en disposición final.
Realizar reportes periódicos de seguimiento.
Resultados esperados: Disposición final ambientalmente responsable, documentada y difundida.
11. Transferencias documentales secundarias
Objetivo: Elaborar e implementar el Plan de Transferencias Documentales Secundarias conforme al Acuerdo 001 de 2024.
Actividades:
Identificar, organizar y transferir documentos históricos al AGN o archivo territorial.
Garantizar cumplimiento de plazos y condiciones técnicas.
Resultados esperados: Transferencias secundarias efectuadas con cumplimiento técnico y documental.
12. Inventario documental y control de expedientes
Objetivo: Implementar el Formato Único de Inventario Documental (FUID) para control y trazabilidad.
Actividades:
Implementar el FUID y documentar procedimiento, roles y periodicidad.
Ejecutar transferencias documentales con base en plan, TRD, TVD e inventario.
Resultados esperados: Control documental sistematizado con procedimientos documentados y actualizados.
13. Implementación del Plan de Preservación Digital a Largo Plazo
Objetivo: Garantizar la preservación digital sostenible y con seguimiento continuo.
Actividades:
Ejecutar actividades del Plan de Preservación Digital dentro del SIC.
Articular acciones con Oficina de Control Interno e instancias responsables.
Establecer indicadores y conservar evidencias.
Gestionar riesgos asociados a preservación digital.
Resultados esperados: Documentos digitales preservados adecuadamente con seguimiento y control documentado.
14. Gestión de infraestructura archivística
Objetivo: Asegurar la infraestructura física y tecnológica adecuada para la gestión documental.
Actividades:
Planear y ejecutar adecuación y mantenimiento de infraestructura y sistemas.
Implementar monitoreo periódico de capacidad locativa y tecnológica con indicadores.
Definir protocolo para aprobación y monitoreo de acciones por alta dirección.
Resultados esperados: Infraestructura archivística óptima, documentada y con monitoreo continuo.
15. Intervención y valoración del fondo documental acumulado
Objetivo: Organizar y valorar los documentos producidos sin criterios archivísticos.
Actividades:
Intervenir fondo documental acumulado.
Elaborar Tablas de Valoración Documental (TVD).
Resultados esperados: Fondo documental organizado y valorado conforme a normatividad.</t>
  </si>
  <si>
    <t>POL15</t>
  </si>
  <si>
    <t>Diseñar e implementar un esquema de publicación de información como instrumento de gestión de la información pública.</t>
  </si>
  <si>
    <t>Diseñar e implementar  el Registro de Activos de Información como instrumento de gestión de la información pública.</t>
  </si>
  <si>
    <t>Diseñar e implementar  el Índice de Información Clasificada y Reservada como instrumento de gestión de la información pública.</t>
  </si>
  <si>
    <t>Publicar en el Menú participa de su Sede Electrónica información actualizada sobre control social</t>
  </si>
  <si>
    <t>Publicar en el Menú participa de su Sede Electrónica información actualizada sobre rendición de cuentas</t>
  </si>
  <si>
    <t>Publicar en el Menú participa de su Sede Electrónica información actualizada sobre colaboración e innovación</t>
  </si>
  <si>
    <t>Publicar en el Menú participa de su Sede Electrónica información actualizada sobre planeación y presupuesto participativo</t>
  </si>
  <si>
    <t>Publicar en el menú Atención y servicio a la ciudadanía de su Sede Electrónica información actualizada sobre canales de atención y pida una cita</t>
  </si>
  <si>
    <t>Publicar en la sección transparencia y acceso a la información pública del portal web información actualizada sobre ejecución presupuestal. Publicar la información de la ejecución presupuestal aprobada y ejecutada de ingresos y gastos anuales</t>
  </si>
  <si>
    <t>Publicar en la sección transparencia y acceso a la información pública del portal web información actualizada sobre presupuesto general de gastos, ingresos e inversión</t>
  </si>
  <si>
    <t>Publicar en la sección transparencia y acceso a la información pública del portal web información actualizada sobre procedimientos, lineamientos en materia de adquisiciones y compras, así como todos los datos de adjudicación y ejecución de contratos, incluidos concursos y licitaciones</t>
  </si>
  <si>
    <t>Publicar en la sección transparencia y acceso a la información pública del portal web información actualizada sobre ejecución de los contratos</t>
  </si>
  <si>
    <t>Publicar en la sección transparencia y acceso a la información pública del portal web información actualizada sobre normatividad general y reglamentaria</t>
  </si>
  <si>
    <t>Publicar en la sección transparencia y acceso a la información pública del portal web información actualizada sobre</t>
  </si>
  <si>
    <t>Publicar en la sección transparencia y acceso a la información pública del portal web información actualizada sobre calendario de actividades</t>
  </si>
  <si>
    <t>Publicar en la sección transparencia y acceso a la información pública del portal web información actualizada sobre directorio de entidades del sector, agremiaciones, asociaciones, entidades del sector, grupos étnicos y otros grupos de interés</t>
  </si>
  <si>
    <t>Publicar en la sección transparencia y acceso a la información pública del portal web información actualizada sobre mapas y cartas descriptivas de los procesos</t>
  </si>
  <si>
    <t>Publicar en la sección transparencia y acceso a la información pública del portal web información actualizada sobre organigrama de la entidad</t>
  </si>
  <si>
    <t>Publicar en la sección transparencia y acceso a la información pública del portal web información actualizada sobre el Programa de Gestión Documental</t>
  </si>
  <si>
    <t>Publicar en la sección transparencia y acceso a la información pública del portal web información actualizada sobre Esquema de Publicación de Información</t>
  </si>
  <si>
    <t xml:space="preserve">Publicar en la sección transparencia y acceso a la información pública del portal web información actualizada sobre Registro de Activos de Información </t>
  </si>
  <si>
    <t>Publicar en la sección transparencia y acceso a la información pública del portal web información actualizada sobre mecanismos para la participación de los ciudadanos, grupos de valor o grupos de interés en la formulación de políticas</t>
  </si>
  <si>
    <t>Enviar las respuestas a sus grupos de valor en un formato que garantice su preservación digital a largo plazo y que a su vez sea accesible (PDF/A-1b o PDF/A1a)</t>
  </si>
  <si>
    <t>Garantizar el acceso a la información de personas con discapacidad apropiando normas técnicas nacionales o internaciones que mejoran la accesibilidad de sus archivos electrónicos</t>
  </si>
  <si>
    <t>Garantizar que la información que publica la entidad se encuentra  traducida a otras lenguas, idiomas o dialectos según las necesidades de sus usuarios</t>
  </si>
  <si>
    <t>Garantizar que la información que publica la entidad cumpla con los estándares y lineamientos contenidos en la "Guía  de lenguaje  claro para servidores públicos en Colombia"</t>
  </si>
  <si>
    <t>Formular, implementar y documentar planes de tratamiento, para fortalecer y mejorar los controles previamente identificados como moderados y débiles</t>
  </si>
  <si>
    <t>Definir e implementar controles para mitigar los riesgos de corrupción. Estos controles deben incluir un propósito.</t>
  </si>
  <si>
    <t>Para el proceso de identificación de los riesgos de corrupción, es necesario considerar e incluir la causa.</t>
  </si>
  <si>
    <t>Identificar factores externos que afectan las conductas de integridad pública y propician riesgos de corrupción.</t>
  </si>
  <si>
    <t>Identificar factores internos que afectan las conductas de integridad pública y propician riesgos de corrupción.</t>
  </si>
  <si>
    <t>Identificar los riesgos asociados, a las fallas éticas y de compromiso con lo público que afectan un desarrollo objetivo e imparcial en el manejo y regulación de los recursos públicos</t>
  </si>
  <si>
    <t>Tarea para Plan de Mejoramiento: Fortalecimiento de la Gestión de Riesgos, Transparencia y Acceso a la Información Pública
Objetivo: Identificar y mitigar riesgos relacionados con la integridad pública y controles deficientes, así como garantizar la transparencia y acceso efectivo a la información pública en cumplimiento con los estándares normativos.
Actividades:
Identificar riesgos asociados a la falta de controles internos y externos efectivos en procesos y procedimientos clave para la gestión.
Identificar riesgos asociados a fallas éticas y compromiso con lo público que afectan el manejo y regulación imparcial de recursos públicos.
Identificar factores internos y externos que afectan la integridad pública y propician riesgos de corrupción.
Incluir en la identificación de riesgos de corrupción la causa raíz de los mismos.
Definir e implementar controles específicos para mitigar los riesgos de corrupción, asegurando que cada control tenga un propósito claro.
Formular, implementar y documentar planes de tratamiento para fortalecer controles identificados como moderados o débiles.
Garantizar que la información publicada cumpla con los estándares de la "Guía de lenguaje claro para servidores públicos en Colombia".
Asegurar que la información publicada esté traducida a idiomas o dialectos según necesidades de los usuarios.
Facilitar el acceso a la información para personas con discapacidad, aplicando normas técnicas nacionales e internacionales que mejoren la accesibilidad.
Enviar respuestas a grupos de valor en formatos que aseguren su preservación digital a largo plazo y accesibilidad (PDF/A-1b o PDF/A-1a).
Publicar en la sección transparencia y acceso a la información pública del portal web información actualizada sobre:
Totalidad de trámites ofrecidos (normas, procedimientos, costos, formatos y formularios).
Mecanismos para la participación ciudadana y grupos de interés en formulación de políticas.
Registro de Activos de Información.
Esquema de Publicación de Información.
Programa de Gestión Documental.
Organigrama institucional.
Mapas y cartas descriptivas de procesos.
Directorio de entidades del sector, asociaciones, grupos étnicos y otros.
Calendario de actividades.
Normatividad general y reglamentaria.
Ejecución de contratos y procedimientos relacionados (adquisiciones, adjudicación, licitaciones).
Presupuesto general y ejecución presupuestal aprobada y ejecutada.
Publicar en el menú "Atención y servicio a la ciudadanía" de la Sede Electrónica información actualizada sobre canales de atención y agendamiento de citas.
Publicar en el menú "Participa" de la Sede Electrónica información actualizada sobre planeación y presupuesto participativo, colaboración e innovación, rendición de cuentas y control social.
Diseñar e implementar el Índice de Información Clasificada y Reservada como instrumento para la gestión de la información pública.
Diseñar e implementar el Registro de Activos de Información como herramienta para la gestión de la información pública.
Diseñar e implementar un esquema de publicación de información como instrumento integral de gestión de la información pública.</t>
  </si>
  <si>
    <t>Identificar los riesgos asociados, por la falta de controles internos y externos efectivos en los procesos y procedimientos, necesarios para el desarrollo de la gestión.</t>
  </si>
  <si>
    <t>POL14</t>
  </si>
  <si>
    <t>Revisar por qué se materializaron riesgos identificados y ajustar los controles o medidas para evitar que se vuelvan a materializar</t>
  </si>
  <si>
    <t>Diseñar indicadores que le permitan medir la satisfacción de los grupos de valor con los productos, servicios, programas, proyectos u otras intervenciones de la entidad</t>
  </si>
  <si>
    <t>Diseñar indicadores para medir la focalización, verificando si los usuarios reales a los que se está cubriendo coinciden con la población objetivo</t>
  </si>
  <si>
    <t>Diseñar indicadores que le permitan medir la cobertura de los bienes, servicios o actividades en comparación con la demanda de estos</t>
  </si>
  <si>
    <t>A partir de los resultados de los indicadores, analizar las desviaciones detectadas para tomar medidas correctivas oportunamente</t>
  </si>
  <si>
    <t>Identificar acciones de mejora de los resultados del seguimiento y evaluación, para la asignación, reasignación o priorización de los recursos en los procesos de planeación institucional.</t>
  </si>
  <si>
    <t>Identificar acciones de mejora de los resultados del seguimiento y evaluación, para la ejecución y diseño de las políticas, planes, programas y proyectos.</t>
  </si>
  <si>
    <t>Disponer de algún tipo de herramienta para el procesamiento de los datos generados</t>
  </si>
  <si>
    <t>Capacitar al personal, con el fin de comprender y aprovechar todo el valor que aportan los datos de seguimiento y evaluación.</t>
  </si>
  <si>
    <t>Asegurar la pertinencia, precisión, integridad y validez (calidad de los datos)</t>
  </si>
  <si>
    <t>Organizar y sistematizar los datos generados como producto de la aplicación de los indicadores o en general por los procesos de seguimiento y evaluación</t>
  </si>
  <si>
    <t>Revisar periódicamente la pertinencia y funcionalidad  de los indicadores utilizados por la entidad para hacer seguimiento y evaluación de las políticas públicas</t>
  </si>
  <si>
    <t>Contar con series históricas de los indicadores utilizados por la entidad para hacer seguimiento y evaluación de las políticas públicas</t>
  </si>
  <si>
    <t>Documentar los indicadores utilizados por la entidad para hacer seguimiento y evaluación de las políticas públicas, en ficha técnicas o documentos equivalentes.</t>
  </si>
  <si>
    <t>Generar responsabilidades asignadas a los líderes, para el ejercicio de evaluación y seguimiento de los procesos, programas o proyectos bajo su liderazgo.</t>
  </si>
  <si>
    <t>Disponer de un talento humano suficiente y capacitado para llevar a cabo estos procesos de seguimiento y evaluación</t>
  </si>
  <si>
    <t>area para Plan de Mejoramiento: Fortalecimiento del Proceso de Seguimiento y Evaluación
Objetivo: Mejorar y consolidar los procesos de seguimiento y evaluación de las políticas, programas y proyectos, garantizando la calidad de la información, la capacitación del talento humano y la aplicación de mejoras continuas basadas en resultados.
Actividades:
Generar y formalizar procesos de seguimiento y evaluación en oficinas, áreas o grupos de trabajo responsables de liderar los procesos.
Disponer de talento humano suficiente y capacitado para llevar a cabo los procesos de seguimiento y evaluación.
Asignar responsabilidades claras a los líderes para el ejercicio de evaluación y seguimiento de procesos, programas o proyectos bajo su liderazgo.
Documentar los indicadores utilizados para hacer seguimiento y evaluación de políticas públicas en fichas técnicas o documentos equivalentes.
Contar con series históricas de indicadores para análisis y comparación.
Revisar periódicamente la pertinencia y funcionalidad de los indicadores empleados.
Organizar y sistematizar los datos generados como resultado de la aplicación de indicadores o procesos de seguimiento y evaluación.
Asegurar la pertinencia, precisión, integridad y validez de los datos recolectados.
Capacitar al personal para comprender y aprovechar el valor de los datos de seguimiento y evaluación.
Implementar herramientas tecnológicas para el procesamiento eficiente de los datos.
Identificar acciones de mejora basadas en resultados de seguimiento y evaluación, para el diseño y ejecución de políticas, planes, programas y proyectos.
Priorizar recursos según resultados de seguimiento y evaluación para optimizar la planeación institucional.
Analizar desviaciones detectadas en los indicadores y aplicar medidas correctivas oportunas.
Diseñar indicadores para medir la cobertura de bienes, servicios o actividades frente a la demanda.
Crear indicadores que evalúen la focalización efectiva, asegurando que los usuarios reales coincidan con la población objetivo.
Desarrollar indicadores para medir la satisfacción de los grupos de valor con productos, servicios y otras intervenciones.
Revisar las causas de materialización de riesgos identificados y ajustar controles para evitar recurrencias.</t>
  </si>
  <si>
    <t>Generar procesos de seguimiento y evaluación a las  oficinas, áreas o grupos de trabajo responsables  de liderar los procesos.</t>
  </si>
  <si>
    <t>Seguimiento y Evaluación del Desempeño Institucional</t>
  </si>
  <si>
    <t>POL13</t>
  </si>
  <si>
    <t>Implementar dispositivos tecnológicos para facilitar la movilidad de las personas con discapacidad en la entidad para garantizar las condiciones de acceso a la infraestructura física de la entidad.</t>
  </si>
  <si>
    <t>Implementar anfitriones o talento humano que acompañe en el recorrido por la entidad a las personas en condición de discapacidad para garantizar las condiciones de acceso a la infraestructura física de la entidad.</t>
  </si>
  <si>
    <t>Implementar paraderos y estacionamientos para personas con discapacidad para garantizar las condiciones de acceso a la infraestructura física de la entidad.</t>
  </si>
  <si>
    <t>Implementar baños con baterías sanitarias-baños acondicionados para personas con discapacidad.</t>
  </si>
  <si>
    <t>Implementar señalización inclusiva (alto relieve, braille, pictogramas, otras lenguas, entre otros) para garantizar las condiciones de acceso a la infraestructura física de la entidad.</t>
  </si>
  <si>
    <t>Implementar un recorrido peatonal libre de obstáculos  (andenes, postes, avisos, plantas, etc.) que facilite el acceso de las personas con diferentes discapacidades a la infraestructura física de la entidad.</t>
  </si>
  <si>
    <t>Implementar un acceso con espacio libre de maniobra, antes y después de la puerta, de al menos 1,50 metros para garantizar la accesibilidad a la infraestructura física de la entidad.</t>
  </si>
  <si>
    <t>Contar con controles de acceso de personas con un ancho de paso igual o mayor a 80 cm para facilitar el acceso a las instalaciones e infraestructura física</t>
  </si>
  <si>
    <t>Promover talento humano propio y suficiente o realizar convenios y alianzas con otras entidades para atender las necesidades de personas en condición de discapacidad en los canales presenciales.</t>
  </si>
  <si>
    <t>Implementar ayudas a través de la página web y otros recursos tecnológicos que faciliten la comunicación y el acceso a la información a personas en condición de discapacidad visual.</t>
  </si>
  <si>
    <t>Realizar ajustes razonables para facilitar el acceso de personas en condición de discapacidad y grupos de valor a la oferta institucional.</t>
  </si>
  <si>
    <t>Definir acciones de mejora continua de cada escenario de relacionamiento con la ciudadanía, con base en los resultados de la evaluación del servicio y medición de la experiencia ciudadana.</t>
  </si>
  <si>
    <t>Identificar las debilidades y fortalezas en los escenarios de relacionamiento con las ciudadanías, con base en los resultados de la evaluación del servicio y medición de la experiencia ciudadana.</t>
  </si>
  <si>
    <t>Disponer en el formulario (PQRSD) del Menú de atención y servicios a la ciudadanía, de medidas de seguridad digital y de la información, acorde a los lineamientos del anexo 3 de la resolución 1519 de 2020.</t>
  </si>
  <si>
    <t>Disponer en el formulario (PQRS) del Menú de atención a las ciudadanías, opciones para diligenciar y enviar los formularios  a través de dispositivos móviles .</t>
  </si>
  <si>
    <t>Disponer  en el formulario (PQRSD) del Menú de atención y servicios a las ciudadanías, de mecanismos para informar a las ciudadanías el motivo y las opciones para hacer nuevamente su solicitud, en caso de que el sistema presente errores durante el diligenciamiento del formulario</t>
  </si>
  <si>
    <t>Disponer en el formulario (PQRSD) del Menú de atención y servicios a las ciudadanías mecanismos para que los correos electrónicos remitidos de manera automática no se categoricen como no deseados o spam.</t>
  </si>
  <si>
    <t>Disponer, de forma visible y accesible en el formulario  (PQRSD) del "Menú de Atención y servicios a la ciudadanía" mecanismos de validación de campos que alerten a las ciudadanías por errores o falta de información en el diligenciamiento.</t>
  </si>
  <si>
    <t>Permitir el acceso a herramientas o instrumentos de medición y evaluación de la experiencia ciudadana, desde el menú de "Atención y servicios a la ciudadanía".</t>
  </si>
  <si>
    <t xml:space="preserve">Permitir el acceso a mecanismos para el agendamiento de citas de atención presencial a usuarios, e información de horarios de atención en sedes físicas  desde el menú de "Atención y servicios a la ciudadanía". </t>
  </si>
  <si>
    <t>Permitir el acceso de la oferta institucional de información publica, desde el menú de "Atención y servicios a la ciudadanía".</t>
  </si>
  <si>
    <t>Disponer, de acuerdo con las capacidades de la entidad, de un canal de atención  de centros integrados de servicio para las ciudadanías.</t>
  </si>
  <si>
    <t>Disponer, de acuerdo con las capacidades de la entidad, de un canal de atención itinerante (ejemplo, puntos móviles de atención, ferias, caravanas de servicio, etc.) para las ciudadanías.</t>
  </si>
  <si>
    <t>Incluir en  la dependencia encargada de la relación con las ciudadanías , las funciones de promover y desarrollar acciones para facilitar el acceso de personas en condiciones de discapacidad a la oferta institucional, la información pública, el control social y la participación.</t>
  </si>
  <si>
    <t>Incluir en las funciones de la dependencia encargada de la relación con las ciudadanías, proponer mejoras a la oferta institucional y de los escenarios de relacionamiento a partir de los resultados del seguimiento, medición y evaluación de la experiencia ciudadana.</t>
  </si>
  <si>
    <t>Incluir en las funciones de la dependencia encargada de la relación con las ciudadanías, hacer seguimiento, medición y evaluación de la experiencia ciudadana en los diferentes escenarios de relacionamiento con la entidad.</t>
  </si>
  <si>
    <t>Incluir en la dependencia encargada de la relación con las ciudadanías, las funciones de coordinar con el líder de gestión humana de la entidad, la capacitación, cualificación y reconocimiento del talento humano de la entidad en temas del servicio y el relacionamiento con la ciudadanía y los grupos de valor</t>
  </si>
  <si>
    <t>Incluir en  la dependencia encargada de la relación con las ciudadanías, las funciones de actualizar, validar y usar la información de las herramientas o sistemas de registro de datos, uso y trazabilidad del servicio y el relacionamiento con la ciudadanía.</t>
  </si>
  <si>
    <t>Incluir en las funciones de la dependencia encargada de la relación con las ciudadanías, la actualización y simplificación de los procesos, procedimientos y protocolos de servicio para fortalecer el relacionamiento con los grupos de valor.</t>
  </si>
  <si>
    <t>Incluir en las funciones de la dependencia encargada de la relación con las ciudadanías, la coordinación con otras dependencias de la entidad, el desarrollo de  las acciones de las políticas de relacionamiento del Estado con las ciudadanías.
I</t>
  </si>
  <si>
    <t>Incluir en las funciones de la dependencia encargada de la relación con las ciudadanías, el desarrollo de los ejercicios de caracterización de las ciudadanías, usuarios y grupos de interés.</t>
  </si>
  <si>
    <t>Incluir el tema de prevención y lucha contra la corrupción en el Plan Institucional de Capacitación  (PIC) y en los espacios de inducción y reinducción.</t>
  </si>
  <si>
    <t>Incluir el tema de enfoque diferencial en el Plan Institucional de Capacitación  (PIC) y en los espacios de inducción y reinducción.</t>
  </si>
  <si>
    <t>Incluir el tema de accesibilidad y de relacionamiento con personas en condición de discapacidad en el Plan Institucional de Capacitación  (PIC) y en los espacios de inducción y reinducción.</t>
  </si>
  <si>
    <t>Incluir el tema de  evaluación del servicio y medición de la experiencia ciudadana en el Plan Institucional de Capacitación  (PIC) y en los espacios de inducción y reinducción.</t>
  </si>
  <si>
    <t xml:space="preserve">Incluir el tema de prevención temprana y superación de la estigmatización de las personas en procesos de reincorporación y reintegración, en el Plan Institucional de Capacitación  (PIC) y en los espacios de inducción y reinducción. </t>
  </si>
  <si>
    <t>Diseñar incentivos y estímulos para exaltar el desempeño de servidores/as y contratistas como parte de  las acciones de fortalecimiento del talento humano para el relacionamiento con las ciudadanías.</t>
  </si>
  <si>
    <t>Incorporar lenguaje claro, comprensible e incluyente en la estrategia de comunicaciones, como parte de las acciones de la estrategia anual de servicio o relacionamiento con las ciudadanías.</t>
  </si>
  <si>
    <t>Adecuar y adaptar contenidos relacionados con la oferta de la entidad (tramites, bienes y servicios) a las ciudadanías y grupos de valor como parte de las acciones de lenguaje claro, comprensible e incluyente.</t>
  </si>
  <si>
    <t>Incluir,  diseñar, divulgar o gestionar sesiones, talleres o jornadas de formación en lenguaje claro, comprensible e incluyente en el marco del Plan Institucional de Capacitación  (PIC).</t>
  </si>
  <si>
    <t>Documentar las buenas practicas, como parte de las acciones para el desarrollo anual de la estrategia de servicio a las ciudadanías, en el marco del plan institucional.</t>
  </si>
  <si>
    <t>Generar acciones que garanticen la accesibilidad física, web y comunicativa de personas en condición de discapacidad, como parte del desarrollo anual de la estrategia de servicio a las ciudadanías, en el marco del plan institucional.</t>
  </si>
  <si>
    <t>Emplear acciones con enfoque diferencial poblacional, de acuerdo a las necesidades particulares de las ciudadanías, como parte del desarrollo anual de la estrategia de servicio a las ciudadanías., en el marco del plan institucional.</t>
  </si>
  <si>
    <t>Publicar y actualizar la información contenida en el "Menú Atención y Servicios a la ciudadanía", como parte del desarrollo anual de la estrategia de servicio a las ciudadanías.</t>
  </si>
  <si>
    <t>Definir procesos y procedimientos para el servicio y relacionamiento con las ciudadanías, como parte del desarrollo anual de la estrategia de servicio, en el marco del plan institucional.</t>
  </si>
  <si>
    <t>Definir protocolos o lineamientos para el servicio o relacionamiento con las ciudadanías como parte del desarrollo anual de la estrategia de servicio, en el marco del plan institucional.</t>
  </si>
  <si>
    <t>Definir la oferta institucional de información pública, tramites, servicios, espacios de dialogo, control social, participación y construcción con la ciudadanía para el desarrollo anual de la estrategia de servicio a las ciudadanías.</t>
  </si>
  <si>
    <t>Definir un/a responsable, área o grupo que lidere el desarrollo anual de la estrategia de servicio a las ciudadanías.</t>
  </si>
  <si>
    <t>Tomar como insumo otros estudios nacionales (encuestas de percepción de ambiente y desempeño institucional) para la elaboración del diagnóstico base que sirve para la planeación de la estrategia anual de servicio a las ciudadanías.</t>
  </si>
  <si>
    <t>Analice y tome como insumo los resultados de las encuestas de percepción y de evaluación de la experiencia ciudadana para la elaboración del diagnóstico base que sirve para la planeación de la estrategia anual de servicio a las ciudadanías.</t>
  </si>
  <si>
    <t>Analizar y tomar como insumo los resultados de los informes emitidos por entes de control, veedurías ciudadanas u otros actores, para la elaboración del diagnóstico base que sirve para la planeación de la estrategia anual de servicio a las ciudadanías.</t>
  </si>
  <si>
    <t>Tomar como insumo los resultados de los espacios de participación ciudadana  para la elaboración del diagnóstico base que sirve para la planeación de la estrategia anual de servicio a las ciudadanías.</t>
  </si>
  <si>
    <t>Nombre de la tarea:
Fortalecer la estrategia anual de servicio y relacionamiento con la ciudadanía, basada en el diagnóstico participativo, accesibilidad, inclusión y enfoque diferencial.
Descripción de la tarea:
Diseñar, implementar y mejorar continuamente la estrategia de servicio a las ciudadanías mediante el uso de diagnósticos participativos, herramientas de lenguaje claro, acciones con enfoque diferencial y accesibilidad universal. Se deberá garantizar la inclusión de todos los grupos de valor mediante canales de atención adecuados, capacitación del talento humano, actualización de contenidos y herramientas tecnológicas, en coherencia con el marco institucional y la normativa vigente.
Actividades clave:
Diagnóstico y planeación participativa:
Realizar ejercicios de caracterización de ciudadanía y grupos de valor.
Incorporar resultados de participación ciudadana, encuestas de percepción, informes de control y estudios nacionales para el diagnóstico base.
Definir un/a responsable o equipo líder de la estrategia anual de servicio.
Diseño e implementación de la estrategia:
Definir oferta institucional, protocolos, procesos y procedimientos para el servicio.
Publicar y actualizar el "Menú Atención y Servicios a la Ciudadanía".
Incluir acciones diferenciadas según grupos poblacionales y necesidades específicas.
Lenguaje claro y accesibilidad:
Adecuar contenidos de trámites y servicios en lenguaje claro, comprensible e incluyente.
Implementar acciones de accesibilidad física, web y comunicacional.
Incorporar señalización inclusiva, baños accesibles, rutas peatonales sin obstáculos, estaciones de atención inclusiva y ayudas tecnológicas.
Talento humano y cultura institucional:
Incluir temas clave en el Plan Institucional de Capacitación (PIC): enfoque diferencial, lenguaje claro, experiencia ciudadana, discapacidad, anticorrupción, reincorporación.
Reconocer el desempeño de servidores/as en temas de atención ciudadana.
Coordinar entre la dependencia de relación con la ciudadanía y talento humano para cualificación del personal.
Relación institucional con la ciudadanía:
Asignar a la dependencia de relación con las ciudadanías funciones de coordinación interinstitucional, mejora continua, evaluación de la experiencia, accesibilidad e innovación.
Garantizar canales de atención físicos, digitales e itinerantes (ferias, caravanas, etc.).
Evaluación y mejora continua:
Aplicar medición de experiencia ciudadana en todos los canales de atención.
Analizar fortalezas y debilidades del servicio y proponer acciones de mejora continua.
Disponer de mecanismos de retroalimentación y validación (PQRSD), con medidas de seguridad digital.
Resultado esperado:
Una estrategia de servicio institucional inclusiva, clara, accesible y orientada a las necesidades de todos los grupos de valor, con canales efectivos de atención y participación ciudadana, y una cultura institucional fortalecida en servicio público.</t>
  </si>
  <si>
    <t>POL12</t>
  </si>
  <si>
    <t>Definir las herramientas para el diálogo que se van a emplear en los espacios de participación ciudadana. (adecuarlas a la fase del ciclo de la gestión y a las características de los grupos de valor o interés).</t>
  </si>
  <si>
    <t>Identificar las fases del ciclo de la gestión pública en las que la entidad promoverá la participación de los grupos de valor</t>
  </si>
  <si>
    <t>Establecer el alcance o grado de incidencia que los grupos de valor tendrán en cada acción que se propuesta en la estrategia participación ciudadana.</t>
  </si>
  <si>
    <t>Facilite espacios de diálogo con la ciudadanía para que ejerza el control social y la veeduría ciudadana a la gestión institucional.</t>
  </si>
  <si>
    <t>Publicar en su portal web en el menú participa y hacer difusión por otros medios de comunicación masiva, la información de interés de las ciudadanías.</t>
  </si>
  <si>
    <t>Divulgar ante las ciudadanías y grupos de valor, los planes de mejora y acciones adelantadas que se han ejecutado como resultado de la implementación de acciones de participación ciudadana y de rendición de cuentas.</t>
  </si>
  <si>
    <t>Elaborar un informe general, donde se incluya información sobre la evaluación de la estrategia de participación y rendición de cuentas e incorporar mejoras en la gestión institucional con base en los resultados de la misma.</t>
  </si>
  <si>
    <t>Evaluar  los espacios, actividades de participación ciudadana y rendición de cuentas e incorporar  mejoras en la gestión institucional con base en los resultados que se obtengan.</t>
  </si>
  <si>
    <t>Realizar espacios de diálogo con grupos motor, veedurías, representantes de pueblos étnicos y espacios comunitarios, entre otros para la rendición de cuentas sobre cumplimiento del acuerdo de paz.</t>
  </si>
  <si>
    <t>Promover la conformación de nodos interinstitucionales para la rendición de cuentas conjunta sobre temas comunes y de interés ciudadano en el marco del Sistema Nacional de Rendición de Cuentas (SNRdC).</t>
  </si>
  <si>
    <t>Establecer acuerdos y compromisos con los grupos de valor que permitan la implementación de acciones para la mejora de la gestión institucional.</t>
  </si>
  <si>
    <t>Formular e implemente acciones de responsabilidad en la entidad, para asumir compromisos de mejora institucional con la ciudadanía.</t>
  </si>
  <si>
    <t>Formular e implementar acciones de diálogo con las ciudadanías, como parte del proceso de rendición de cuentas en la fase de evaluación y seguimiento.</t>
  </si>
  <si>
    <t>Implementar acciones participativas en la fase de evaluación y seguimiento, a través de rendición de cuentas, control social, veedurías, etc.</t>
  </si>
  <si>
    <t>Implementar acciones participativas en la fase de ejecución, mediante la participación de los grupos de valor en la gestión de la entidad.</t>
  </si>
  <si>
    <t>Implementar acciones participativas en la fase de formulación, mediante la participación de los grupos de valor en la gestión de la entidad.</t>
  </si>
  <si>
    <t>Formular e implementar actividades con la participación de los grupos valor, para el control social a la gestión pública, en el marco de la estrategia de participación ciudadana.</t>
  </si>
  <si>
    <t>Formular e implementar acciones participativas para la rendición de cuentas, en el marco de la estrategia anual de participación ciudadana.</t>
  </si>
  <si>
    <t>Formular e implementar acciones participativas  de colaboración e innovación abierta, en el marco de la estrategia anual de participación ciudadana.</t>
  </si>
  <si>
    <t>Formular actividades participativas con la ciudadanía, para promover y facilitar el control social enmarcado en la fase de evaluación/seguimiento de la estrategia de participación ciudadana.</t>
  </si>
  <si>
    <t>Nombre de la tarea:
Fortalecer la estrategia de participación ciudadana y rendición de cuentas para promover el control social y la mejora de la gestión institucional
Descripción de la tarea:
Diseñar e implementar una estrategia integral de participación ciudadana que fomente el diálogo, el control social, la colaboración y la rendición de cuentas. Esta estrategia debe considerar todas las fases del ciclo de la gestión pública (formulación, ejecución y evaluación/seguimiento), promover espacios de diálogo con los diferentes grupos de valor, establecer compromisos institucionales de mejora y generar acciones con impacto real en la gestión. Además, se deberán definir herramientas adecuadas para el diálogo ciudadano, divulgar los resultados y evaluaciones de la participación, e incorporar sus aportes en los planes de mejora institucional.
Actividades clave:
Formular e implementar acciones participativas en todas las fases del ciclo de gestión pública (formulación, ejecución, evaluación/seguimiento).
Establecer e implementar mecanismos de diálogo, colaboración e innovación abierta con los grupos de valor y ciudadanía.
Promover espacios de rendición de cuentas, incluyendo control social, veedurías ciudadanas y mecanismos comunitarios.
Definir herramientas de participación adaptadas a los grupos de valor y a las etapas de gestión institucional.
Fomentar nodos interinstitucionales de rendición de cuentas en el marco del Sistema Nacional de Rendición de Cuentas (SNRdC).
Realizar evaluaciones periódicas de la estrategia de participación y rendición de cuentas y usar sus resultados para mejorar la gestión institucional.
Establecer y divulgar compromisos institucionales derivados de la participación ciudadana y socializarlos a través del portal web y medios masivos.
Elaborar un informe general de evaluación de la estrategia y reportar acciones de mejora implementadas.
Identificar el grado de incidencia de los grupos de valor sobre las decisiones institucionales.
Facilitar espacios de veeduría y control social permanente en la gestión pública.
Resultado esperado:
Una estrategia de participación ciudadana robusta y efectiva, que fortalezca la confianza institucional, aumente la transparencia, y permita que las opiniones de la ciudadanía influyan en la mejora continua de la gestión pública.</t>
  </si>
  <si>
    <t>POL11</t>
  </si>
  <si>
    <t>Gestionar la mejora continua de la política de simplificación, racionalización y estandarización de trámites, a través de la identificación y documentación de  lecciones aprendidas que lleven a mejorar los procesos, procedimientos y actividades de gestión.</t>
  </si>
  <si>
    <t>Gestionar la mejora continua de la política de simplificación, racionalización y estandarización de trámites, a través de la difusión de los resultados de la documentación y sistematización de las buenas prácticas con sus grupos de valor y usuarios interesados.</t>
  </si>
  <si>
    <t>Gestionar la mejora continua de la política de simplificación, racionalización y estandarización de trámites, a través de la identificación y documentación de experiencias que generan valor y sirven como referente de buena práctica.</t>
  </si>
  <si>
    <t>Gestionar la mejora continua de la política de simplificación, racionalización y estandarización de trámites, a través de la promoción de una cultura gestión de su conocimiento, preservación de la memoria y aprendizaje institucional.</t>
  </si>
  <si>
    <t>Desarrollar mecanismos o instrumentos que permitan medir la experiencia ciudadana en el uso de trámites u otros procedimientos administrativos o consultas de acceso a información pública, y utilizar sus resultados para implementar acciones de mejora.</t>
  </si>
  <si>
    <t>Registrar trimestralmente en SUIT, los datos de operación de cada OPA inscrito conforme al artículo 14 de la Resolución 455 de 2021 .</t>
  </si>
  <si>
    <t>Registrar trimestralmente en SUIT, los datos de operación de cada trámite inscrito conforme al artículo 14 de la Resolución 455 de 2021.</t>
  </si>
  <si>
    <t xml:space="preserve">Nombre de la tarea:
Fortalecer la gestión de la racionalización de trámites y OPAs conforme a la Resolución 455 de 2021
Descripción de la tarea:
Asegurar el cumplimiento de las obligaciones establecidas en la Resolución 455 de 2021 del DAFP mediante el registro oportuno de la estrategia anual de racionalización de trámites, el reporte trimestral de datos de operación de trámites y OPAs en el SUIT, y el desarrollo de acciones para la mejora continua. Estas acciones deben incluir la medición de la experiencia ciudadana, el fomento de una cultura institucional de gestión del conocimiento, y la documentación y difusión de buenas prácticas y lecciones aprendidas que contribuyan a la simplificación, racionalización y estandarización de los trámites.
Actividades clave:
Registrar antes del 31 de enero de cada vigencia la estrategia anual de racionalización de trámites en el SUIT.
Reportar trimestralmente en el SUIT los datos de operación de trámites y OPAs inscritos.
Desarrollar mecanismos para medir la experiencia ciudadana en trámites y servicios, y usar sus resultados para implementar acciones de mejora.
Promover una cultura institucional de gestión del conocimiento, preservación de memoria y aprendizaje organizacional.
Identificar y documentar experiencias exitosas que generen valor y sirvan como referentes de buenas prácticas.
Difundir sistemáticamente las buenas prácticas con los grupos de valor y usuarios interesados.
Documentar lecciones aprendidas que contribuyan a mejorar los procesos, procedimientos y actividades relacionadas con la gestión de trámites.
Resultado esperado:
La entidad mejora su eficiencia administrativa, garantiza el cumplimiento normativo en SUIT, incrementa la satisfacción ciudadana y fortalece la capacidad institucional para la mejora continua de trámites y procedimientos administrativos.
</t>
  </si>
  <si>
    <t>Registrar antes del 31 de enero de cada vigencia, en el Sistema Único de Información de Trámites – SUIT, la estrategia anual de racionalización de trámites de su entidad, conforme al artículo 15 de la Resolución 455 de 2021 del DAFP.</t>
  </si>
  <si>
    <t>Racionalización de Trámites</t>
  </si>
  <si>
    <t>POL10</t>
  </si>
  <si>
    <t>Establecer instancias/dependencias de toma de decisiones sobre la implementación de la Política de Gobierno Digital en la entidad, tales como el Comité de Gestión y Desempeño Institucional, la Oficina de Tecnologías de Información, la Oficina de Planeación, entre otras.</t>
  </si>
  <si>
    <t>Usar el servicio de Carpeta Ciudadana Digital para que la entidad reduzca el el número de PQRSD, reduzca los tiempos de respuesta de los trámites, reduzca el consumo de papel necesario para dar respuesta a los trámites, entre otros.</t>
  </si>
  <si>
    <t>Automatizar los trámites inscritos por la entidad en el Sistema Único de Información de Trámites (SUIT).</t>
  </si>
  <si>
    <t>Digitalizar los trámites inscritos por la entidad en el Sistema Único de Información de Trámites (SUIT).</t>
  </si>
  <si>
    <t>Implementar estrategias de mejora de los trámites parcialmente en línea de la entidad para aumentar el número de usuarios satisfechos con su uso.</t>
  </si>
  <si>
    <t>Disponer en línea los Otros Procedimientos Administrativos (OPAS) de la entidad inscritos en el Sistema Único de Información de Trámites (SUIT).</t>
  </si>
  <si>
    <t>Implementar estrategias de mejora de los conjuntos de datos publicados por la entidad para aumentar el número de usuarios satisfechos con su uso.</t>
  </si>
  <si>
    <t>Publicar los conjuntos de datos abiertos estratégicos identificados por la entidad (por ej. aquellos que contribuyen al logro de la misión institucional, de alto impacto social, más demandados) en el catálogo de datos del Estado Colombiano www.datos.gov.co</t>
  </si>
  <si>
    <t>Realizar auditorías internas, externas y de certificación o recertificación respecto al estándar ISO 27001 en la entidad.</t>
  </si>
  <si>
    <t>Utilizar los Acuerdos Marco de Precios (AMP)  o Instrumentos de Agregación de demanda (IAD) disponibles en la Tienda Virtual del Estado Colombiano (TVEC); las grandes superficies disponibles en la Tienda Virtual del Estado Colombiano (TVEC); entre otras modalidades de adquisición de productos, bienes y servicios de TI en la entidad.</t>
  </si>
  <si>
    <t>Incluir a grupos de valor e interés como la ciudadanía, sociedad civil, academia, sector privado, entre otros, en ejercicios de participación para la toma de decisiones sobre la implementación de la Política de Gobierno Digital en la entidad.</t>
  </si>
  <si>
    <t>Federar el portal propio de datos abiertos de la entidad al Portal de Datos Abiertos (www.datos.gov.co)</t>
  </si>
  <si>
    <t>Cargar el registro de activos de la información y el análisis de criticidad de la entidad a través de la herramienta dispuesta en el Portal de Datos Abiertos www.datos.gov.co</t>
  </si>
  <si>
    <t>Implementar el criterio de accesibilidad web 'CC26. Enlaces adecuados' en la sede electrónica de la entidad, acorde con el anexo 1 de la Resolución 1519 de 2020.</t>
  </si>
  <si>
    <t>Implementar el criterio de accesibilidad web 'CC25. Utilice instrucciones expresas y claras' en la sede electrónica de la entidad, acorde con el anexo 1 de la Resolución 1519 de 2020.</t>
  </si>
  <si>
    <t>Implementar el criterio de accesibilidad web 'CC23. Utilice textos adecuados en títulos, páginas y secciones' en la sede electrónica de la entidad, acorde con el anexo 1 de la Resolución 1519 de 2020.</t>
  </si>
  <si>
    <t>Implementar el criterio de accesibilidad web 'CC30. Objetos programados' en la sede electrónica de la entidad, acorde con el anexo 1 de la Resolución 1519 de 2020.</t>
  </si>
  <si>
    <t>Utilizar datos externos a la entidad para apoyar la toma de decisiones relacionadas con su misionalidad.</t>
  </si>
  <si>
    <t>Utilizar datos propios de la entidad para apotar la toma de decisiones relacionadas con su misionalidad.</t>
  </si>
  <si>
    <t>Implementar el Modelo de Seguridad y Privacidad de la Información (MSPI).</t>
  </si>
  <si>
    <t>Capacitar a los grupos de valor e interés (ciudadanía, sector privado, sociedad civil, academia, otras entidades públicas) en temáticas de la Política de Gobierno Digital.</t>
  </si>
  <si>
    <t xml:space="preserve">Implementar en la entidad las 3 fases del modelo de adopción de IPv6: planeación, implementación y pruebas de funcionalidad. </t>
  </si>
  <si>
    <t>Implementar el Modelo de Gestión de Proyectos de Tecnologías de la Información (MGPTI) del Marco de Referencia de Arquitectura Empresarial (MRAE).</t>
  </si>
  <si>
    <t>Implementar el Modelo de Gestión de Gobierno de Tecnologías de la Información (MGGTI) del Marco de Referencia de Arquitectura Empresarial (MRAE).</t>
  </si>
  <si>
    <t>Implementar el Modelo de Arquitectura Empresarial (MAE) del Marco de Referencia de Arquitectura Empresarial (MRAE).</t>
  </si>
  <si>
    <t>Nombre de la tarea:
Implementar y fortalecer la Política de Gobierno Digital en la entidad
Descripción de la tarea:
Diseñar e implementar un plan integral para cumplir con los lineamientos de la Política de Gobierno Digital, incorporando enfoques innovadores mediante TIC, asegurando la participación de los diferentes grupos de valor, y adoptando modelos estratégicos, normativos y tecnológicos establecidos por el Ministerio TIC. Esto incluye la implementación del Marco de Referencia de Arquitectura Empresarial (MAE, MGGTI, MGPTI y MSPI), accesibilidad web, interoperabilidad, digitalización y automatización de trámites, uso y publicación de datos abiertos, incorporación de IPv6, acciones de formación, gobierno de TI, auditorías, uso de datos para la toma de decisiones, y la institucionalización de instancias responsables de la transformación digital.
Actividades clave:
Incluir proyectos TIC innovadores en el Plan de Acción Anual de la entidad con enfoque experimental.
Implementar los modelos MAE, MGGTI, MGPTI y MSPI del MRAE.
Cumplir las 3 fases del modelo de adopción de IPv6: planeación, implementación y pruebas.
Capacitar a grupos de interés en temáticas de Gobierno Digital.
Asegurar la interoperabilidad mediante servidor conforme al Decreto 620 de 2020.
Usar datos internos y externos para decisiones misionales.
Implementar criterios de accesibilidad web: CC23, CC25, CC26 y CC30, conforme a la Resolución 1519 de 2020.
Registrar activos de información y análisis de criticidad en el Portal de Datos Abiertos.
Federar el portal de datos abiertos de la entidad con www.datos.gov.co.
Promover la participación de ciudadanía, academia, sector privado y sociedad civil en decisiones sobre gobierno digital.
Utilizar Acuerdos Marco de Precios e instrumentos IAD para adquisición de TI.
Realizar auditorías internas, externas y certificación ISO 27001.
Publicar datos abiertos estratégicos en www.datos.gov.co y mejorar su calidad y uso.
Disponer en línea trámites y OPAS registrados en SUIT.
Digitalizar, automatizar y mejorar trámites parcialmente en línea.
Usar la Carpeta Ciudadana Digital para reducir PQRSD, tiempos de respuesta y consumo de papel.
Establecer instancias formales (comités y oficinas) para toma de decisiones en Gobierno Digital.
Resultado esperado:
La entidad cumple con los lineamientos de la Política de Gobierno Digital, mejora su nivel de madurez digital, incrementa la eficiencia institucional, optimiza la experiencia ciudadana y garantiza la transparencia y accesibilidad de sus servicios.</t>
  </si>
  <si>
    <t>Incluir en el Plan de Acción Anual de la entidad proyectos con enfoque experimental para generar soluciones novedosas y creativas que hagan uso de TIC, con la participación de actores de la ciudadanía, sector privado, academia y sector público.</t>
  </si>
  <si>
    <t>POL09</t>
  </si>
  <si>
    <t>Contar con métodos de autenticación como  DMARC, DKIM y SPF, para seguridad del correo electrónico y garantizar la autenticidad de los remitentes.</t>
  </si>
  <si>
    <t>Realizar retest para verificar la mitigación de vulnerabilidades y la aplicación de actualizaciones y parches de seguridad en sus sistemas de información.</t>
  </si>
  <si>
    <t>Establecer, documentar e implementar un procedimiento para la gestión de incidentes de seguridad digital (Ciberseguridad) que incluya la notificación a las autoridades pertinentes (CSIRT Gobierno / COLCERT).</t>
  </si>
  <si>
    <t>Realizar análisis de vulnerabilidades de seguridad a los activos de información en su infraestructura On Premise.</t>
  </si>
  <si>
    <t>Contar con antivirus licenciado y con soporte para todos los servidores físicos, virtuales y computadores.</t>
  </si>
  <si>
    <t>Contar con un firewall licenciado y con soporte para los temas de seguridad perimetral  de la infraestructura on premise.</t>
  </si>
  <si>
    <t>Contar con un Plan de Continuidad del Negocio  -BCP-, que esté definido, documentado e implementado para los procesos críticos y misionales de la entidad.</t>
  </si>
  <si>
    <t>Contar con un Plan de Recuperación de Desastres -DRP-, que esté definido, documentado e implementado para todos los procesos.</t>
  </si>
  <si>
    <t>Tener documentados e implementados procedimientos para copias de respaldo y de restauración de la información, del software e imágenes  de los sistemas.</t>
  </si>
  <si>
    <t>Nombre de la tarea:
Implementar y fortalecer el sistema de gestión de seguridad digital de la entidad
Descripción de la tarea:
Diseñar, implementar y mantener un sistema integral de gestión de la seguridad digital que contemple la designación de un área o responsable, procedimientos documentados para respaldo y restauración de la información, ejecución de pruebas de respaldo periódicas, y la definición e implementación de los planes de Recuperación de Desastres (DRP) y Continuidad del Negocio (BCP). Además, garantizar la protección de la infraestructura mediante firewall y antivirus licenciados, realizar análisis y retests de vulnerabilidades, establecer un protocolo de gestión de incidentes de ciberseguridad con notificación a autoridades (CSIRT/COLCERT), e implementar métodos de autenticación de correo electrónico como DMARC, DKIM y SPF para garantizar la autenticidad de los remitentes.
Actividades clave:
Designar formalmente un área o responsable de la seguridad digital.
Documentar e implementar los procedimientos de backup y restauración.
Programar y ejecutar pruebas de respaldo, incluyendo escenarios de Ransomware.
Elaborar e implementar el DRP y el BCP.
Garantizar licenciamiento y soporte para firewall y antivirus en toda la infraestructura.
Ejecutar análisis de vulnerabilidades a activos de información On Premise.
Documentar e implementar el procedimiento de gestión de incidentes, incluyendo canales de reporte.
Realizar retests de seguridad tras aplicar parches y actualizaciones.
Configurar e implementar DMARC, DKIM y SPF en los sistemas de correo institucional.
Resultado esperado:
Sistema de gestión de seguridad digital funcional y actualizado, con respaldo documental y evidencias de implementación, cumplimiento de buenas prácticas y lineamientos nacionales en ciberseguridad.</t>
  </si>
  <si>
    <t>Designar un área o responsable de la seguridad digital.</t>
  </si>
  <si>
    <t>POL07</t>
  </si>
  <si>
    <t>Contar con un programa de capacitación y actualización para la totalidad de personas que intervienen en la defensa jurídica. La entidad debe incluir en su Plan de Capacitación estos programas de actualización. Lo invitamos a ser parte de la Comunidad Jurídica del Conocimiento.</t>
  </si>
  <si>
    <t>Definir los criterios para la selección de los apoderados externos, de conformidad con el numeral 9 del  artículo 120 de la Ley 2220 de 2022 por parte del Comité de Conciliación o el representante legal según corresponda.</t>
  </si>
  <si>
    <t>La entidad deberá expedir al menos un lineamiento o política que oriente la defensa técnica en casos relevantes. Para ello, pueden consultar el módulo Prevención del Daño Antijurídico disponible en la Caja de Herramientas de la ANDJE.</t>
  </si>
  <si>
    <t xml:space="preserve">Divulgar a sus servidores y contratistas la Política de Prevención del Daño Antijurídico  -PPDA a través de los diferentes medios de difusión con los que cuenta la entidad y contar con las evidencias. </t>
  </si>
  <si>
    <t xml:space="preserve">Descripción de la tarea:
Formular y aprobar la Política de Prevención del Daño Antijurídico (PPDA), de acuerdo con los lineamientos de la ANDJE, garantizando su implementación oportuna, seguimiento efectivo, divulgación interna, y respaldo documental. Esta política debe incluir un plan de acción con medidas, responsables y tiempos definidos, así como criterios para la selección de apoderados externos conforme al artículo 120 de la Ley 2220 de 2022. Adicionalmente, se debe establecer al menos un lineamiento para la defensa técnica en casos relevantes y diseñar un programa de capacitación y actualización para todo el personal involucrado en la defensa jurídica, incorporándolo al Plan Institucional de Capacitación.
Actividades clave:
Consultar la Caja de Herramientas y Biblioteca Jurídica de la ANDJE para guiar la formulación.
Gestionar la aprobación formal de la PPDA.
Implementar el plan de acción con medidas claras y asignación de responsabilidades.
Realizar seguimiento mediante el Comité de Conciliación o representante legal.
Divulgar la PPDA a servidores y contratistas con evidencia de socialización.
Establecer lineamientos de defensa técnica.
Definir criterios de selección de apoderados externos.
Incluir un programa de capacitación jurídica continua en el Plan de Capacitación.
Resultado esperado:
PPDA formulada, aprobada, implementada y socializada; evidencia del seguimiento; capacitación del personal garantizada; cumplimiento de Ley 2220 de 2022 y lineamientos de la ANDJE.
</t>
  </si>
  <si>
    <t>Formular la Política de Prevención del Daño Antijurídico - PPDA y realizar el trámite para su aprobación. Para esto, consultar los lineamientos dispuestos en la Caja de Herramientas y Biblioteca Jurídica en la página web de la ANDJE. 
Es importante que la PPDA se formule e implemente con la oportunidad que exige la metodología de la ANDJE y que tenga evidencia de esta actividad.</t>
  </si>
  <si>
    <t>POL06</t>
  </si>
  <si>
    <t>Implementar mejoras al modelo de operación por procesos a partir de los cambios en requisitos legales (normatividad aplicable a la entidad que es actualizada o modificada).</t>
  </si>
  <si>
    <t>Implementar mejoras al modelo de operación por procesos a partir del seguimiento a los indicadores y resultados de gestión institucional.</t>
  </si>
  <si>
    <t>Implementar mejoras al modelo de operación por procesos a partir del análisis de las necesidades y prioridades en la prestación del servicio.</t>
  </si>
  <si>
    <t>Implementar mejoras al modelo de operación por procesos a partir de las recomendaciones y sugerencias de los servidores públicos.</t>
  </si>
  <si>
    <t>Definir y mantener actualizados los procedimientos que integran los procesos que hacen parte del modelo de operación de la entidad.</t>
  </si>
  <si>
    <t>Caracterizar e implementar cada uno de los procesos que hacen parte del modelo de operación de la entidad.</t>
  </si>
  <si>
    <t>Establecer una estructura organizacional que permita gestionar adecuadamente los recursos de la entidad para el logro de los objetivos.</t>
  </si>
  <si>
    <t>Mantener actualizado y ajustado de forma permanente el manual de funciones y competencias laborales de la entidad de acuerdo con la normativa legal vigente y conforme a cambios y requerimientos institucionales.</t>
  </si>
  <si>
    <t>A. Gestión del Talento Humano y Estructura Organizacional
Identificar el número y características de empleos en la entidad
Determinar la cantidad total de empleos, su nivel jerárquico (directivo, asesor, profesional, técnico o asistencial), denominación, código y grado salarial.
Basarse en el Sistema de Nomenclatura y Clasificación de Empleos aplicable o en el acto administrativo que contemple los empleos de la entidad.
Ajustar la planta de personal para cumplir con los objetivos institucionales
Evaluar si los empleos actuales son suficientes para cumplir los planes, metas y proyectos.
Proponer la creación, modificación o supresión de cargos si es necesario.
Actualizar y mantener vigente el Manual de Funciones y Competencias Laborales
Asegurar su conformidad con la normativa legal vigente.
Ajustarlo conforme a los cambios institucionales y de estructura.
Diseñar o revisar la estructura organizacional
Alinear la estructura a la misión institucional y a la eficiencia en el uso de los recursos.
Asegurar que permita el cumplimiento de metas y facilite la operación por procesos.
B. Fortalecimiento del Modelo de Operación por Procesos
Caracterizar e implementar los procesos institucionales
Identificar los procesos misionales, estratégicos y de apoyo.
Documentar su flujo, responsables y relaciones internas.
Definir y mantener actualizados los procedimientos
Establecer los procedimientos para cada proceso identificado.
Mantenerlos actualizados conforme a mejoras, cambios normativos o institucionales.
Definir acciones de mejora y asignar responsables
Formular acciones de mejora específicas por proceso.
Comunicar e implementar dichas acciones con los responsables correspondientes.
C. Implementación de Mejoras al Modelo de Procesos
Mejoras a partir de recomendaciones del personal
Recoger sugerencias de servidores públicos a través de encuestas, buzones o reuniones.
Analizar su viabilidad y aplicarlas.
Mejoras con base en prioridades del servicio
Identificar necesidades urgentes o prioritarias en la prestación del servicio público.
Ajustar procesos para mejorar la respuesta institucional.
Mejoras a partir del análisis de indicadores de gestión
Revisar los indicadores institucionales y sus resultados.
Identificar desviaciones o oportunidades de mejora.
Mejoras por cambios normativos
Adaptar procesos y procedimientos ante modificaciones legales o reglamentarias.
Capacitar al personal sobre los cambios normativos aplicables.</t>
  </si>
  <si>
    <t>Identificar claramente el número de empleos, el nivel jerárquico al que pertenece (directivo, asesor, profesional, técnico o asistencial), su denominación, código y grado salarial con base en el Sistema de Nomenclatura y Clasificación de Empleos que le aplica a la planta de personal de la entidad (o documento "Acto administrativo" que integra los empleos de la entidad).</t>
  </si>
  <si>
    <t>POL05</t>
  </si>
  <si>
    <t>De conformidad con lo dispuesto en el Decreto 1082 de 2015 Artículo 2.2.1.1.1.6.1., las entidades estatales  tienen el deber de hacer, durante la etapa de planeación, el análisis necesario para conocer el sector relativo al objeto del Proceso de Contratación desde la perspectiva legal, comercial, financiera, organizacional, técnica, y de análisis de Riesgo. En este sentido, se recomienda que la entidad estatal haga uso de herramientas electrónicas para la estructuración de sus procesos. 
Para ello, se recomienda tener en cuenta los siguientes documentos elaborados por la Agencia Nacional de Contratación Pública - Colombia Compra Eficiente: 
- Guía de Contratación Pública Sostenible y Socialmente Responsable:
https://www.colombiacompra.gov.co/archivos/manual/guia-de-compras-publicas-sostenibles-y-socialmente-responsables
- Guía de Elaboración de Estudios del Sector: https://operaciones.colombiacompra.gov.co/sites/cce_public/files/cce_documentos/cce-eicp-gi-18._gees_v.2_2.pdf
Asimismo, se recomienda revisar los ítems "Incorporar prácticas de Análisis de Datos"  e  "Incorporar prácticas de Abastecimiento Estratégico" del numeral 2.4  Política de Compras y Contratación Pública del Manual Operativo MIPG V6 de la Función Pública. https://www.colombiacompra.gov.co/analisis-de-datos-de-compra-publica
Y visitar el micrositio de "Análisis de Datos de Compra Publica de la Agencia Nacional de Contratación Pública - Colombia Compra Eficiente, en donde podrán encontrar: Visualizaciones interactivas, insumos técnicos, el Modelo de Abastecimiento Estratégico y el Observatorio Oficial de Contratación Estatal: https://www.colombiacompra.gov.co/analisis-de-datos-de-compra-publica</t>
  </si>
  <si>
    <t>De conformidad con lo dispuesto en el Decreto 1082 de 2015 Artículo 2.2.1.1.1.6.1., las entidades estatales  tienen el deber de hacer, durante la etapa de planeación, el análisis necesario para conocer el sector relativo al objeto del Proceso de Contratación desde la perspectiva legal, comercial, financiera, organizacional, técnica, y de análisis de Riesgo. En este sentido, se recomienda que la entidad estatal haga uso de herramientas electrónicas para la estructuración de sus procesos. 
Para ello, se recomienda revisar los ítems "Incorporar prácticas de Análisis de Datos" y  "Incorporar prácticas de Abastecimiento Estratégico" del numeral 2.4  Política de Compras y Contratación Pública del Manual Operativo MIPG V6 de la Función Pública. https://www.colombiacompra.gov.co/analisis-de-datos-de-compra-publica
Asimismo, se recomienda consultar el micrositio de "Análisis de Datos de Compra Publica de la Agencia Nacional de Contratación Pública - Colombia Compra Eficiente, en donde se podrán encontrar: Visualizaciones interactivas, insumos técnicos, el Modelo de Abastecimiento Estratégico y el Observatorio Oficial de Contratación Estatal. 
Asimismo, se recomienda visitar el portal de Datos Abiertos del SECOP https://www.datos.gov.co/Gastos-Gubernamentales/SECOP-II-Procesos-de-Contrataci-n/p6dx-8zbt/about_data. 
Así como la "Guía de Elaboración de Estudios del Sector" de la Agencia Nacional de Contratación Pública - Colombia Compra Eficiente https://operaciones.colombiacompra.gov.co/sites/cce_public/files/cce_documentos/cce-eicp-gi-18._gees_v.2_2.pdf</t>
  </si>
  <si>
    <t xml:space="preserve">De conformidad con lo dispuesto en el Decreto 1082 de 2015 Artículo 2.2.1.1.1.6.2., las entidades estatales deben establecer los requisitos habilitantes en los pliegos de condiciones o en la invitación de los procesos a adelantar. 
Para ello, se recomienda tener en cuenta los siguientes documentos elaborados por la Agencia Nacional de Contratación Pública - Colombia Compra Eficiente: 
- El Manual para determinar y verificar los requisitos habilitantes en los procesos de contratación:
https://www.colombiacompra.gov.co/archivos/manual/manual-para-determinar-y-verificar-los-requisitos-habilitantes-en-los-procesos-de-contratacion
- Guía de Contratación Pública Sostenible y Socialmente Responsable:
https://www.colombiacompra.gov.co/archivos/manual/guia-de-compras-publicas-sostenibles-y-socialmente-responsables
- Guía de Elaboración de Estudios del Sector: https://operaciones.colombiacompra.gov.co/sites/cce_public/files/cce_documentos/cce-eicp-gi-18._gees_v.2_2.pdf
- Guía para promover la participación de las MiPymes en los procesos de compra y contratación pública https://operaciones.colombiacompra.gov.co/sites/cce_public/files/cce_documents/guia_para_promover_la_participacion_de_las_mipymes_en_los_procesos_de_compra_publica_cce-gad-gi-26_1.pdf
-Guía para incentivar la participación de mujeres en el sistema de compras y contratación pública https://operaciones.colombiacompra.gov.co/sites/cce_public/files/cce_documents/guia_para_incentivar_la_contratacion_de_mujeres.pdf
Asimismo, se recomienda revisar el Ítem "Incorporar prácticas de Análisis de Datos" del numeral 2.4  Política de Compras y Contratación Pública del Manual Operativo MIPG V6 de la Función Pública. Así como la "" de la Agencia Nacional de Contratación Pública - Colombia Compra Eficiente 
</t>
  </si>
  <si>
    <t xml:space="preserve">De conformidad con lo dispuesto en el Decreto 1082 de 2015 Artículo 2.2.1.1.1.6.1., las entidades estatales  tienen el deber de hacer, durante la etapa de planeación, el análisis necesario para conocer el sector relativo al objeto del Proceso de Contratación desde la perspectiva legal, comercial, financiera, organizacional, técnica, y de análisis de Riesgo. En este sentido, se requiere que la entidad estatal incluya en sus procesos, la caracterización de la necesidad, la cual deberá quedar plasmada en los documentos que lo soportan. 
Para ello, se recomienda tener en cuenta los siguientes documentos elaborados por la Agencia Nacional de Contratación Pública - Colombia Compra Eficiente: 
- Guía de Contratación Pública Sostenible y Socialmente Responsable:
https://www.colombiacompra.gov.co/archivos/manual/guia-de-compras-publicas-sostenibles-y-socialmente-responsables
- Guía de Elaboración de Estudios del Sector: https://operaciones.colombiacompra.gov.co/sites/cce_public/files/cce_documentos/cce-eicp-gi-18._gees_v.2_2.pdf
</t>
  </si>
  <si>
    <t>De acuerdo con el Artículo 2.2.1.1.1.4.3. del Decreto 1082 de 2015, La Entidad Estatal debe publicar su Plan Anual de Adquisiciones y las actualizaciones del mismo en su página web y en el SECOP, en la forma que para el efecto disponga Colombia Compra Eficiente.
Por su parte, el Artículo 2.2.22.3.14 del Decreto 1083 de 2015 establece que a 31 de enero de cada vigencia se debe publicar  el Plan Anual de Adquisiciones. 
Así mismo, se sugiere consultar los lineamientos dispuestos por Colombia Compra Eficiente en la “GUÍA PARA ELABORAR EL PLAN ANUAL DE ADQUISICIONES
II” disponible en el siguiente enlace:https://www.colombiacompra.gov.co/archivos/manual/guia-para-elaborar-el-plan-anual-de-adquisiciones
Además, con relación a la publicación y actualización del Plan Anual de Adquisiciones, sugerimos consultar los lineamientos y recursos dispuestos por Colombia Compra Eficiente a través del siguiente enlace https://www.colombiacompra.gov.co/secop/plan-anual-de-adquisiciones/que-es-el-plan-anual-de-adquisiciones</t>
  </si>
  <si>
    <t>documentar de manera legal como y porque se lleva a cabo el PAA desde el secop y descargar y poner en un documento en pdf el de cada año para subirlo en la pag web en la seccion de control interno en la carpeta de PAA</t>
  </si>
  <si>
    <t>POL03</t>
  </si>
  <si>
    <t>Incluir en el plan de acción anual institucional partida presupuestal de gasto e inversión para promover la participación ciudadana.</t>
  </si>
  <si>
    <t>Incluir indicadores de seguimiento al cumplimiento de las metas en el plan de acción anual institucional de la entidad para diseñar una planeación medible en su implementación.</t>
  </si>
  <si>
    <t>Contemplar los tiempos de ejecución de las actividades en el plan de acción anual institucional de la entidad para diseñar una planeación secuencial.</t>
  </si>
  <si>
    <t>Incluir los lineamientos para la evaluación del riesgo en el proceso de planeación de la entidad para diseñar una planeación que garantice la seguridad institucional.</t>
  </si>
  <si>
    <t>Incluir indicadores de seguimiento al cumplimiento de las metas en el proceso de planeación de la entidad para diseñar una planeación medible en su implementación.</t>
  </si>
  <si>
    <t>Contemplar los tiempos de ejecución de las actividades en el proceso de planeación de la entidad para diseñar una planeación secuencial.</t>
  </si>
  <si>
    <t>Incluir los proyectos de cada vigencia según lo especificado en el plan indicativo cuatrienal en el proceso de planeación de la entidad para diseñar una planeación secuencial del periodo de Gobierno.</t>
  </si>
  <si>
    <t>Contemplar las objetivos institucionales en el proceso de planeación de la entidad para garantizar una planeación acorde a misionalidad de la entidad.</t>
  </si>
  <si>
    <t>Incluir los objetivos del plan de desarrollo territorial en el proceso de planeación de la entidad, para diseñar una planeación articulada con el Gobierno Nacional.</t>
  </si>
  <si>
    <t>Para la formulación de sus planes estratégicos la entidad debe tener en cuenta los siguientes aspectos: medición del desempeño institucional en periodos anteriores.</t>
  </si>
  <si>
    <t>Para la formulación de sus planes estratégicos la entidad debe tener en cuenta los siguientes aspectos: resultados de la evaluación de la gestión financiera (presupuestal, tesorería, contabilidad y calidad de la información).</t>
  </si>
  <si>
    <t>Para la formulación de sus planes estratégicos la entidad debe tener en cuenta los siguientes aspectos: resultados de la evaluación de la gestión de riesgos.</t>
  </si>
  <si>
    <t>Para la formulación de sus planes estratégicos la entidad debe tener en cuenta los siguientes aspectos: propuestas e información del equipo directivo y sus equipos de trabajo.</t>
  </si>
  <si>
    <t>Para la formulación de sus planes estratégicos la entidad debe tener en cuenta los siguientes aspectos: el direccionamiento estratégico.</t>
  </si>
  <si>
    <t>Identificar los grupos de valor y grupos de interés.</t>
  </si>
  <si>
    <t>1. Fortalecimiento Normativo y de Gestión Institucional
Elaborar y actualizar el normograma institucional (leyes, decretos, sentencias, acuerdos relevantes).
Identificar y clasificar los grupos de valor e interés para orientar la planeación estratégica.
Elaborar diagnósticos de capacidades organizacionales utilizando herramientas como DOFA o PESTEL.
Diseñar o actualizar la visión institucional a mediano y largo plazo.
Elaborar y actualizar el portafolio de servicios institucionales.
Definir y actualizar la Política de Administración del Riesgo, conforme a lineamientos de Función Pública.
Elaborar y mantener actualizado el modelo de apropiación de procesos institucionales.
2. Planeación Estratégica Institucional
Realizar ejercicios de direccionamiento estratégico como base del proceso de planeación.
Incorporar los objetivos del plan de desarrollo territorial para asegurar articulación con el Gobierno Nacional.
Asegurar que los objetivos institucionales respondan a la misión y visión de la entidad.
Considerar los proyectos de cada vigencia, conforme al plan indicativo cuatrienal, para garantizar secuencialidad.
Incluir los tiempos de ejecución de actividades para mejorar la planeación temporal.
Incluir indicadores de seguimiento para medir el cumplimiento de metas estratégicas.
Incluir lineamientos para evaluación del riesgo como parte integral de la planeación.
Incorporar aspectos claves en la formulación del plan estratégico:
Direccionamiento estratégico
Propuestas del equipo directivo
Evaluación de la gestión de riesgos
Evaluación de la gestión financiera (presupuestal, contable, tesorería, calidad de información)
Medición del desempeño institucional en periodos anteriores
3. Plan de Acción Anual Institucional
Integrar los proyectos de cada vigencia según el plan indicativo cuatrienal.
Definir los tiempos de ejecución de actividades anuales.
Incluir indicadores de seguimiento a metas en el plan anual para garantizar evaluación de desempeño.
Asignar partidas presupuestales específicas en el plan anual para fomentar la participación ciudadana.</t>
  </si>
  <si>
    <t>Elaborar y actualice el normograma (leyes, decretos, sentencias, acuerdos).</t>
  </si>
  <si>
    <t>P l a n e a c i ó n                           I n s t i t u c i o n a l</t>
  </si>
  <si>
    <t>POL02</t>
  </si>
  <si>
    <t>Conformar el Comité de Convivencia Laboral de acuerdo con lo señalado en la Ley 1010 de 2006 y las Resoluciones 652 y 1356 de 2012 del Ministerio del Trabajo.</t>
  </si>
  <si>
    <t>Realizar el seguimiento a las denuncias internas y externas con el fin de identificar las posibles situaciones que afecten la integridad pública.</t>
  </si>
  <si>
    <t>Establecer e implementar un procedimiento para el procesamiento de las denuncias recibidas (internas y externas) con el fin de identificar las posibles situaciones que afecten la integridad pública.</t>
  </si>
  <si>
    <t>Documentar las buenas prácticas y lecciones aprendidas sobre integridad pública.</t>
  </si>
  <si>
    <t>Implementar acciones de mejora institucional como resultado de la documentación y sistematización de lecciones aprendidas en la mejora continua de la política de integridad pública.</t>
  </si>
  <si>
    <t>Difundir los resultados de la documentación y sistematización de las buenas prácticas en materia de integridad con sus grupos de valor y usuarios interesados.</t>
  </si>
  <si>
    <t>Identificar a los servidores públicos como Personas Expuestas Políticamente – PEP, de acuerdo con lo establecido en el Decreto 830 de 2021.</t>
  </si>
  <si>
    <t>Identificar a los servidores públicos y contratistas obligados a cumplir con las disposiciones establecidas en la Ley 2013 de 2019.</t>
  </si>
  <si>
    <t>Capacitar a los servidores públicos y contratistas en la identificación, declaración y gestión de posibles conflictos de interés.</t>
  </si>
  <si>
    <t>Evaluar el nivel de apropiación de los valores del Código de Integridad del Servicio Público por parte de los servidores públicos y contratistas.</t>
  </si>
  <si>
    <t>Desarrollar las actividades propuestas en materia de integridad utilizando la caja de herramientas dispuesta por Función Pública a los servidores públicos y contratistas.</t>
  </si>
  <si>
    <t xml:space="preserve">Incluir capacitaciones sobre integridad pública en el Plan Institucional de Capacitación - PIC de la entidad, como mecanismo para fomentar la apropiación de los valores del Código de Integridad del Servicio Público.
</t>
  </si>
  <si>
    <t>1. Evaluación de la Cultura de Integridad y Conflictos de Interés
Aplicar encuestas internas para evaluar la apropiación del Código de Integridad y la cultura de integridad pública.
Analizar informes y estudios externos (DANE, OCDE, ONU) para evaluar el estado actual de la política de integridad pública.
Evaluar periódicamente el nivel de apropiación de los valores del Código de Integridad por parte de servidores públicos y contratistas.
2. Formación y Sensibilización
Incluir el Curso de Integridad, Transparencia y Lucha contra la Corrupción en el proceso de inducción institucional.
Incorporar capacitaciones sobre integridad pública en el Plan Institucional de Capacitación (PIC).
Capacitar a los servidores públicos y contratistas en la identificación, declaración y gestión de conflictos de interés.
3. Desarrollo e Implementación de Herramientas
Implementar actividades de integridad utilizando la caja de herramientas de Función Pública.
Elaborar e implementar un procedimiento interno para el manejo y declaración de conflictos de interés.
Establecer un procedimiento para el procesamiento de denuncias internas y externas relacionadas con la integridad.
4. Identificación de Riesgos y Cumplimientos Legales
Identificar a los servidores públicos y contratistas obligados por la Ley 2013 de 2019.
Identificar a los servidores públicos como Personas Expuestas Políticamente (PEP), según Decreto 830 de 2021.
Disponer de canales internos de denuncia de situaciones que afecten la integridad pública.
5. Gestión del Conocimiento y Mejora Continua
Promover la gestión del conocimiento, preservación de la memoria institucional y aprendizaje organizacional.
Identificar y documentar experiencias valiosas y buenas prácticas para replicarlas.
Difundir los resultados de buenas prácticas y sistematización a los grupos de valor.
Documentar y sistematizar lecciones aprendidas en integridad pública.
Implementar acciones de mejora institucional basadas en las lecciones aprendidas.
6. Seguimiento y Control
Realizar seguimiento a las denuncias internas y externas para detectar riesgos de integridad.
Monitorear la implementación de mejoras derivadas de las acciones correctivas y preventivas.
7. Convivencia y Bienestar Laboral
Conformar el Comité de Convivencia Laboral según Ley 1010 de 2006 y Resoluciones 652 y 1356 de 2012.</t>
  </si>
  <si>
    <t>Índice</t>
  </si>
  <si>
    <t>Recomendación</t>
  </si>
  <si>
    <t>Política</t>
  </si>
  <si>
    <t>Recomendaciones</t>
  </si>
  <si>
    <t>ANTIOQUIA</t>
  </si>
  <si>
    <t>FONDO DE DESARROLLO SOCIAL FONDESER</t>
  </si>
  <si>
    <t>Entidad</t>
  </si>
  <si>
    <t>RECOMENDACIONES FURAG VIGENCIA 2024</t>
  </si>
  <si>
    <t>DEPARTAMENTO ADMINISTRATIVO DE LA FUNCIÓN PÚBLICA</t>
  </si>
  <si>
    <t>Fortalecimiento Organizacional y Simplificación de Procesos (13)</t>
  </si>
  <si>
    <t>PLANEACIÓN INSTITUCIONAL</t>
  </si>
  <si>
    <t>Falta de actualización en instrumentos clave de planeación institucional (normograma, portafolio, riesgos).</t>
  </si>
  <si>
    <t>Debilidad en la revisión periódica de herramientas estratégicas y falta de articulación entre planes.</t>
  </si>
  <si>
    <t>Planificación desarticulada, baja alineación con objetivos nacionales y poca efectividad en la gestión institucional.</t>
  </si>
  <si>
    <t>Actualizar el normograma, el portafolio institucional, el modelo de apropiación de procesos, y la Política de Administración del Riesgo; incorporar lineamientos estratégicos clave.</t>
  </si>
  <si>
    <t>Fortalecer la planeación institucional garantizando alineación normativa, gestión del riesgo y visión estratégica</t>
  </si>
  <si>
    <t>1. Actualizar normograma institucional</t>
  </si>
  <si>
    <t>2. Actualizar portafolio de servicios</t>
  </si>
  <si>
    <t>3. Definir Política de Administración del Riesgo</t>
  </si>
  <si>
    <t>4. Incluir lineamientos estratégicos en el Plan</t>
  </si>
  <si>
    <t>Documento actualizado / Lineamiento aplicado</t>
  </si>
  <si>
    <t>Oficina de Planeación Institucional/Control interno</t>
  </si>
  <si>
    <t>Documento actualizado / Lineamiento aplicado: SI=1 / NO=0</t>
  </si>
  <si>
    <t>CREAR NORMOGRAMA, ACTUALIZAR PORTAFOLIO O SI SE TIENE PUBLICARLO Y ACTUALIZAR EL MAPA DE RIESGOS)</t>
  </si>
  <si>
    <t>REVISAR EL CODIGO DE INTEGRIDAD Q SE TIENE Y SI HAY Q ACTUALIZARLO SE ACTUALIZA Y SE VA A ENVIAR UNA CAPACITACION DONDE SE IMPLEMENTE Y SE LE HABLE A TODOS SOBRE LOS VALORES DEL CODIGO DE INTEGRIDAD (AYUDA DE PECOS Y DE JAROL PARA HACER EL VIDEO Y MONTARLO EN GOOGLE FORMS) Y SOBRE LA IDENTIFICACION DE LOS SERVIDORES PUBLICOS DE ACUERDO A LA LEY DEL ITEM 4 Y PARA CUMPLIR CON EL 5 HAY Q HACER EL SG SST</t>
  </si>
  <si>
    <t>GESTIÓN DEL CONOCIMIENTO E INNOVACIÓN (GESCO+I)</t>
  </si>
  <si>
    <t>Débil implementación de la política GESCO+I, sin mecanismos efectivos de gestión, uso ni apropiación del conocimiento organizacional.</t>
  </si>
  <si>
    <t>Falta de diagnóstico actualizado, liderazgo claro, recursos asignados e infraestructura tecnológica adecuada para gestionar e innovar con conocimiento.</t>
  </si>
  <si>
    <t>Escasa innovación institucional, baja eficiencia en la toma de decisiones, pérdida de buenas prácticas y conocimientos valiosos.</t>
  </si>
  <si>
    <t>Implementar un plan integral que incluya diagnóstico, asignación de recursos, herramientas TIC, repositorios, promoción de innovación y participación ciudadana</t>
  </si>
  <si>
    <t>Mejorar la implementación y apropiación de la política GESCO+I para fomentar la innovación pública y optimizar la toma de decisiones basada en conocimiento</t>
  </si>
  <si>
    <t>1. Realizar diagnóstico institucional GESCO+I</t>
  </si>
  <si>
    <t>2. Crear repositorios y micrositio de conocimiento</t>
  </si>
  <si>
    <t>3. Capacitar a funcionarios en apropiación de conocimiento</t>
  </si>
  <si>
    <t>4. Socializar lecciones aprendidas</t>
  </si>
  <si>
    <t>5. Implementar y Documentar acciones de innovación</t>
  </si>
  <si>
    <t>el documento con el diagnostico</t>
  </si>
  <si>
    <t xml:space="preserve">resultado final repositorio </t>
  </si>
  <si>
    <t>2 0 3 capacitaciones en forms</t>
  </si>
  <si>
    <t>tabulacion de las respuestas de las capacitaciones en forms</t>
  </si>
  <si>
    <t xml:space="preserve">documentar acciones de innovacion realizadas en los puestos de trabajo </t>
  </si>
  <si>
    <t>Oficina Asesora de Planeación o Gestión del Conocimiento / Dirección de Talento Humano (si aplica)</t>
  </si>
  <si>
    <t>hacer una o dos capacitaciones sobre la innovacion y como se puede innovar en cada uno de los puestos de trabajo de manera pequeña que implican grandes cambios por jeemplo alguna innovacion enfocada al cuidado del medio ambiente en las obras publicas(inges), el cambio de las encuestas de satisfaccion del papel a lo digital y como impacto esto en el medio ambiente y el mejoramiento misional de la entidad, plan pequeño de las MIRS (Plan de manejo integral de residuos sólidos), mirara como mejorar e innovar con el serividor y el impacto positivo en la reduccion del riesgo de la informacion</t>
  </si>
  <si>
    <t>CONTROL INTERNO</t>
  </si>
  <si>
    <t>Debilidad en mecanismos de control, seguimiento de riesgos, denuncias y articulación del Comité de Control Interno</t>
  </si>
  <si>
    <t>Falta de políticas formalizadas, baja evaluación periódica de riesgos y deficiencias en protocolos de integridad y protección de información.</t>
  </si>
  <si>
    <t>Incumplimientos normativos, baja transparencia, mayor exposición a riesgos institucionales y limitada cultura de integridad.</t>
  </si>
  <si>
    <t>Fortalecer el sistema de control interno mediante políticas claras, seguimiento a riesgos, capacitación, Comité de Control Interno y acciones de mejora institucional</t>
  </si>
  <si>
    <t>Consolidar un sistema de control interno eficiente y transparente que prevenga riesgos, mejore la gestión de denuncias y fortalezca la cultura de integridad.</t>
  </si>
  <si>
    <t>1. Establecer y formalizar políticas de denuncias y conflictos de interés.</t>
  </si>
  <si>
    <t>2. Publicar en la web la creación el Comité de Control Interno.</t>
  </si>
  <si>
    <t>3. Actualizar mapa de riesgos.</t>
  </si>
  <si>
    <t>4. Evaluar impacto de acciones correctivas.</t>
  </si>
  <si>
    <t>La politica documentada</t>
  </si>
  <si>
    <t>el comité montado en la web</t>
  </si>
  <si>
    <t>mapa actualizado</t>
  </si>
  <si>
    <t>GOBIERNO DIGITAL</t>
  </si>
  <si>
    <t>Bajo nivel de madurez digital institucional y falta de adopción integral de lineamientos TIC definidos por MinTIC.</t>
  </si>
  <si>
    <t>Falta de implementación de modelos MRAE y procesos incompletos de digitalización, interoperabilidad y publicación de datos abiertos</t>
  </si>
  <si>
    <t>Ineficiencia en procesos institucionales, baja accesibilidad a la información pública, servicios digitales limitados y débil experiencia ciudadana.</t>
  </si>
  <si>
    <t>Diseñar e implementar un plan de acción para Gobierno Digital que incluya adopción de modelos MRAE, accesibilidad, IPv6, digitalización de trámites, publicación de datos abiertos y más.</t>
  </si>
  <si>
    <t>Incrementar el nivel de madurez digital institucional, mejorando eficiencia, accesibilidad, transparencia y experiencia del ciudadano.</t>
  </si>
  <si>
    <t>1. Implementar los modelos MAE, MGGTI, MGPTI y MSPI</t>
  </si>
  <si>
    <t>2. Publicar datos abiertos en www.datos.gov.co</t>
  </si>
  <si>
    <t>3. Capacitar en Gobierno Digital</t>
  </si>
  <si>
    <t>4. Certificación ISO 27001</t>
  </si>
  <si>
    <t>5. Usar Carpeta Ciudadana Digital</t>
  </si>
  <si>
    <t xml:space="preserve">Acciones implementadas </t>
  </si>
  <si>
    <t>Documentos</t>
  </si>
  <si>
    <t>Certificaciones</t>
  </si>
  <si>
    <t>Datos publicados</t>
  </si>
  <si>
    <t xml:space="preserve">Oficina de Tecnología / Dirección de Gobierno Digital / Planeación </t>
  </si>
  <si>
    <t>GESTIÓN DOCUMENTAL</t>
  </si>
  <si>
    <t>Falencias en la implementación integral del PGD, PINAR, TRD y demás lineamientos del Archivo General de la Nación</t>
  </si>
  <si>
    <t>Ausencia de seguimiento con evidencias documentales, deficiencias en infraestructura y baja apropiación de la gestión documental digital y física.</t>
  </si>
  <si>
    <t>Riesgos en la conservación de documentos, pérdida de trazabilidad, incumplimiento normativo y baja eficiencia institucional.</t>
  </si>
  <si>
    <t>Fortalecer la gestión documental a través de la implementación efectiva del PGD, TRD, PINAR, SIC y protocolos de conservación y disposición documental con seguimiento.</t>
  </si>
  <si>
    <t>Asegurar una gestión documental integrada, sostenible y conforme a normativas, garantizando conservación, trazabilidad, digitalización y disposición final responsable.</t>
  </si>
  <si>
    <t>1. Implementar el PGD conforme al Acuerdo 001 de 2024.</t>
  </si>
  <si>
    <t>2. Validar y actualizar las TRD y TVD.</t>
  </si>
  <si>
    <t>3. Ejecutar el SIC y plan de conservación.</t>
  </si>
  <si>
    <t>4. Socializar y divulgar la política institucional.</t>
  </si>
  <si>
    <t>5. Consolidar el SGDEA.</t>
  </si>
  <si>
    <t>6. Implementar el FUID y plan de transferencias documentales.</t>
  </si>
  <si>
    <t>programa</t>
  </si>
  <si>
    <t>tabals</t>
  </si>
  <si>
    <t>protocolo</t>
  </si>
  <si>
    <t>sistema</t>
  </si>
  <si>
    <t>inventario</t>
  </si>
  <si>
    <t>documento</t>
  </si>
  <si>
    <t>Grupo de Gestión Documental / Archivo General / Oficina TIC (para SGDEA) / Control Interno</t>
  </si>
  <si>
    <t>TRANSPARENCIA, ACCESO A LA INFORMACIÓN PÚBLICA Y LUCHA CONTRA LA CORRUPCIÓN</t>
  </si>
  <si>
    <t>Riesgos asociados a controles internos débiles, falta de accesibilidad a la información pública, opacidad en la publicación de datos y ausencia de esquemas claros de gestión de la información.</t>
  </si>
  <si>
    <t>Controles poco efectivos, ausencia de formatos accesibles, falta de implementación de índices y registros requeridos legalmente</t>
  </si>
  <si>
    <t>Pérdida de confianza ciudadana, incumplimiento normativo y riesgos de corrupción</t>
  </si>
  <si>
    <t>Fortalecer la gestión de riesgos de integridad y garantizar la transparencia, accesibilidad y disponibilidad de la información pública según estándares técnicos y legales.</t>
  </si>
  <si>
    <t>Identificar, mitigar y controlar riesgos que afecten la integridad pública, e implementar medidas para garantizar la transparencia y el acceso efectivo y accesible a la información pública.</t>
  </si>
  <si>
    <t>1. Implementar controles específicos frente a riesgos de corrupción.</t>
  </si>
  <si>
    <t>2. Diseñar y publicar el Índice de Información Clasificada y el Registro de Activos.</t>
  </si>
  <si>
    <t>3. Actualizar permanentemente la sección de transparencia del sitio web.</t>
  </si>
  <si>
    <t>4. Asegurar formatos accesibles y traducciones.</t>
  </si>
  <si>
    <t>5. Garantizar cumplimiento de la Guía de lenguaje claro.</t>
  </si>
  <si>
    <t>6. Facilitar acceso para personas con discapacidad.</t>
  </si>
  <si>
    <t>Publicación</t>
  </si>
  <si>
    <t>Sistema</t>
  </si>
  <si>
    <t xml:space="preserve"> Registro</t>
  </si>
  <si>
    <t>Esquema</t>
  </si>
  <si>
    <t>Control</t>
  </si>
  <si>
    <t>Formato</t>
  </si>
  <si>
    <t>SEGUIMIENTO Y EVALUACIÓN DEL DESEMPEÑO INSTITUCIONAL</t>
  </si>
  <si>
    <t>Oficina de Planeación / Grupo de Transparencia / Oficina TIC / Control Interno</t>
  </si>
  <si>
    <t>Debilidad en los procesos de seguimiento y evaluación institucional debido a falta de formalización, indicadores desactualizados escasa capacidad técnica y ausencia de análisis para mejora continua.</t>
  </si>
  <si>
    <t>Recursos humanos no capacitados, ausencia de herramientas tecnológicas, desarticulación entre oficinas y falta de documentación de indicadores y datos históricos.</t>
  </si>
  <si>
    <t>Toma de decisiones no fundamentadas, planificación ineficaz y deficiente evaluación del impacto de políticas, programas y proyectos</t>
  </si>
  <si>
    <t>Fortalecer el proceso de seguimiento y evaluación mediante el desarrollo de capacidades, formalización de indicadores, uso de herramientas tecnológicas y alineación con objetivos estratégicos.</t>
  </si>
  <si>
    <t>Mejorar y consolidar los procesos de seguimiento y evaluación institucional garantizando la calidad de la información y promoviendo la toma de decisiones basada en resultados</t>
  </si>
  <si>
    <t>1. Implementar procesos formales de seguimiento en todas las áreas líderes.</t>
  </si>
  <si>
    <t>2. Diseñar y actualizar indicadores de gestión y satisfacción.</t>
  </si>
  <si>
    <t>3. Documentar y sistematizar datos con herramientas tecnológicas.</t>
  </si>
  <si>
    <t>4. Capacitar al talento humano.</t>
  </si>
  <si>
    <t>5. Priorizar recursos con base en análisis de resultados</t>
  </si>
  <si>
    <t>Indicador</t>
  </si>
  <si>
    <t>Proceso</t>
  </si>
  <si>
    <t xml:space="preserve"> Capacitación</t>
  </si>
  <si>
    <t>Análisis</t>
  </si>
  <si>
    <t>Oficina Asesora de Planeación / Oficina de Control Interno / Líderes de Proceso</t>
  </si>
  <si>
    <t>SERVICIO A LA CIUDADANÍA</t>
  </si>
  <si>
    <t>Estrategia institucional de servicio desactualizada y poco articulada con diagnósticos ciudadanos, accesibilidad, enfoque diferencial e inclusión. Canales de atención y retroalimentación no garantizan cobertura ni calidad para todos los grupos</t>
  </si>
  <si>
    <t>Falta de actualización de la estrategia de servicio, deficiencias en la inclusión y accesibilidad universal, débil cultura institucional orientada al ciudadano.</t>
  </si>
  <si>
    <t>Atención desigual e ineficiente a los grupos de valor, percepción negativa sobre los servicios institucionales, baja participación ciudadana.</t>
  </si>
  <si>
    <t>Fortalecer la estrategia de servicio con enfoque participativo, diferencial y accesible, a través de diagnóstico, formación, contenidos claros, adecuaciones tecnológicas y evaluación continua.</t>
  </si>
  <si>
    <t>Diseñar, implementar y mejorar la estrategia anual de servicio y relacionamiento con la ciudadanía con enfoque diferencial, inclusivo, participativo y accesible.</t>
  </si>
  <si>
    <t>1. Aplicar diagnóstico participativo actualizado.</t>
  </si>
  <si>
    <t>2. Rediseñar la estrategia de servicio institucional.</t>
  </si>
  <si>
    <t>3. Implementar acciones de accesibilidad, lenguaje claro y señalización inclusiva.</t>
  </si>
  <si>
    <t>4. Evaluar la experiencia ciudadana.</t>
  </si>
  <si>
    <t>Oficina de Atención al Ciudadano / Oficina Asesora de Planeación / Talento Humano</t>
  </si>
  <si>
    <t>PARTICIPACIÓN CIUDADANA Y RENDICIÓN DE CUENTAS</t>
  </si>
  <si>
    <t>Ausencia de una estrategia articulada de participación ciudadana y rendición de cuentas que abarque todas las fases del ciclo de gestión pública, con escasa incidencia real de los aportes ciudadanos en la toma de decisiones institucionales</t>
  </si>
  <si>
    <t>Estrategia desactualizada, mecanismos de participación limitados, falta de herramientas inclusivas y poco seguimiento a resultados y compromisos derivados de la participación.</t>
  </si>
  <si>
    <t>Baja legitimidad de la gestión institucional, escasa confianza ciudadana, limitada rendición de cuentas y débil control social.</t>
  </si>
  <si>
    <t>Diseñar e implementar una estrategia integral de participación y rendición de cuentas con herramientas claras de diálogo, mecanismos adaptados a los grupos de valor, espacios de veeduría y evaluación periódica con acciones de mejora institucional</t>
  </si>
  <si>
    <t>Fortalecer la estrategia de participación ciudadana y rendición de cuentas para promover el control social y la mejora de la gestión institucional.</t>
  </si>
  <si>
    <t>1. Implementar acciones participativas en cada fase de la gestión pública.</t>
  </si>
  <si>
    <t>2. Crear y aplicar herramientas de diálogo con la ciudadanía.</t>
  </si>
  <si>
    <t>3. Realizar rendición de cuentas con mecanismos comunitarios.</t>
  </si>
  <si>
    <t>4. Evaluar y divulgar resultados e impactos de la participación</t>
  </si>
  <si>
    <t>Herramientas / Mecanismos / Evaluaciones / Espacios / Compromisos / Informes</t>
  </si>
  <si>
    <t>Oficina de Participación Ciudadana / Oficina Asesora de Planeación / Oficina de Control Interno</t>
  </si>
  <si>
    <t>GESTIÓN Y RACIONALIZACIÓN DE TRÁMITES</t>
  </si>
  <si>
    <t>Incumplimiento en el registro oportuno y reporte trimestral de la estrategia de racionalización de trámites conforme a la Resolución 455 de 2021, y falta de sistematización y difusión de buenas prácticas y lecciones aprendidas para la mejora continua.</t>
  </si>
  <si>
    <t>Falta de seguimiento y cultura institucional débil en gestión del conocimiento y mejora continua, además de incumplimiento en los plazos establecidos para el SUIT.</t>
  </si>
  <si>
    <t>Procesos administrativos lentos y poco estandarizados, baja satisfacción ciudadana y riesgo de incumplimiento normativo.</t>
  </si>
  <si>
    <t>Fortalecer la gestión de la racionalización de trámites y OPAs mediante el cumplimiento de la Resolución 455 de 2021, con registro oportuno en SUIT, reporte trimestral de datos, medición de experiencia ciudadana, promoción de cultura de gestión del conocimiento, documentación y difusión de buenas prácticas.</t>
  </si>
  <si>
    <t>Garantizar el cumplimiento normativo y mejorar la eficiencia administrativa y satisfacción ciudadana a través de la racionalización y estandarización de trámites y OPAs.</t>
  </si>
  <si>
    <t>1. Registrar anualmente la estrategia de racionalización en SUIT antes del 31 de enero.</t>
  </si>
  <si>
    <t>2. Reportar trimestralmente datos de operación de trámites y OPAs en SUIT.</t>
  </si>
  <si>
    <t>3. Implementar mecanismos de medición de experiencia ciudadana.</t>
  </si>
  <si>
    <t>4. Documentar y difundir buenas prácticas y lecciones aprendidas.</t>
  </si>
  <si>
    <t>Registro SUIT</t>
  </si>
  <si>
    <t xml:space="preserve"> Reportes trimestrales</t>
  </si>
  <si>
    <t>Mecanismos implementados</t>
  </si>
  <si>
    <t>Buenas prácticas documentadas</t>
  </si>
  <si>
    <t>Oficina de Gestión Documental / Oficina de Planeación / Oficina de Atención al Ciudadano</t>
  </si>
  <si>
    <t>GESTIÓN Y SEGURIDAD DIGITAL</t>
  </si>
  <si>
    <t>Falta de un sistema integral de gestión de seguridad digital formalizado, con procedimientos documentados para respaldo y restauración, planes de recuperación de desastres y continuidad del negocio, análisis de vulnerabilidades, y protocolos claros para gestión de incidentes y autenticación de correos</t>
  </si>
  <si>
    <t>Ausencia de designación formal de responsable, falta de documentación y pruebas periódicas, carencia de planes DRP/BCP actualizados y sistemas de protección insuficientes o sin soporte/licenciamiento adecuado</t>
  </si>
  <si>
    <t>Riesgos de pérdida de información, interrupción de servicios, vulnerabilidades a ataques cibernéticos y dificultades para responder efectivamente a incidentes de seguridad.</t>
  </si>
  <si>
    <t>Implementar y fortalecer el sistema integral de gestión de seguridad digital, designando responsable, documentando y ejecutando procedimientos de respaldo y restauración, realizando pruebas periódicas, elaborando e implementando planes DRP y BCP, garantizando licenciamiento y soporte de protección, y estableciendo protocolos de gestión de incidentes y autenticación.</t>
  </si>
  <si>
    <t>Asegurar la protección, disponibilidad e integridad de la información y servicios digitales mediante un sistema de seguridad digital robusto, actualizado y efectivo.</t>
  </si>
  <si>
    <t>1. Designar formalmente un área o responsable de seguridad digital.</t>
  </si>
  <si>
    <t>2. Documentar e implementar procedimientos de backup y restauración.</t>
  </si>
  <si>
    <t>3. Programar y ejecutar pruebas periódicas de respaldo, incluyendo escenarios de ransomware.</t>
  </si>
  <si>
    <t>4. Elaborar e implementar los planes DRP y BCP.</t>
  </si>
  <si>
    <t>5. Garantizar licenciamiento y soporte para firewall y antivirus.</t>
  </si>
  <si>
    <t>6. Ejecutar análisis y retests de vulnerabilidades.</t>
  </si>
  <si>
    <t>7. Implementar protocolos de gestión de incidentes y autenticación de correo (DMARC, DKIM, SPF).</t>
  </si>
  <si>
    <t>Oficina de Tecnología / Seguridad Informática / Gestión de Riesgos</t>
  </si>
  <si>
    <t>DEFENSA JURÍDICA Y PREVENCIÓN DEL DAÑO ANTIJURÍDICO</t>
  </si>
  <si>
    <t>Falta de formulación y aprobación formal de la Política de Prevención del Daño Antijurídico (PPDA), con deficiencias en su implementación, seguimiento, socialización, criterios claros para selección de apoderados externos y capacitación continua del personal involucrado en defensa jurídica.</t>
  </si>
  <si>
    <t>Ausencia de lineamientos actualizados y seguimiento formal a la política, falta de uso sistemático de recursos de la ANDJE para su formulación y carencia de programa de capacitación jurídica continua.</t>
  </si>
  <si>
    <t>Riesgo legal por deficiente prevención del daño antijurídico, falta de cumplimiento normativo, y poca preparación del personal para la defensa jurídica efectiva.</t>
  </si>
  <si>
    <t>Formular y aprobar la Política de Prevención del Daño Antijurídico (PPDA) conforme a los lineamientos de la ANDJE, asegurar su implementación, seguimiento y divulgación interna, establecer criterios claros para selección de apoderados externos, y diseñar un programa de capacitación jurídica continua para el personal.</t>
  </si>
  <si>
    <t>Garantizar una defensa jurídica robusta y eficiente que minimice el riesgo de daño antijurídico mediante políticas claras, seguimiento efectivo y personal capacitado.</t>
  </si>
  <si>
    <t>1. Consultar Caja de Herramientas y Biblioteca Jurídica de la ANDJE para formulación.</t>
  </si>
  <si>
    <t>2. Gestionar la aprobación formal de la PPDA.</t>
  </si>
  <si>
    <t>3. Implementar el plan de acción con asignación de responsabilidades.</t>
  </si>
  <si>
    <t>4. Establecer mecanismos de seguimiento (Comité de Conciliación o representante legal).</t>
  </si>
  <si>
    <t>5. Socializar la PPDA con evidencias.</t>
  </si>
  <si>
    <t>6. Definir lineamientos para defensa técnica y criterios de selección de apoderados externos.</t>
  </si>
  <si>
    <t>7. Incluir programa de capacitación jurídica continua en el Plan Institucional.</t>
  </si>
  <si>
    <t>Responsable designado / Procedimientos documentados / Pruebas ejecutadas / Planes implementados / Licenciamientos vigentes / Análisis realizados / Protocolos implementados</t>
  </si>
  <si>
    <t>Documentos aprobados / Planes implementados / Sesiones de socialización / Lineamientos establecidos / Programa de capacitación incluido</t>
  </si>
  <si>
    <t>Oficina Jurídica / Gestión del Talento Humano</t>
  </si>
  <si>
    <t>FORTALECIMIENTO ORGANIZACIONAL Y SIMPLIFICACIÓN DE PROCESOS</t>
  </si>
  <si>
    <t>Falta de identificación clara y actualización de la planta de personal, estructura organizacional desalineada con objetivos institucionales, ausencia de manual actualizado de funciones y competencias, y deficiencias en la documentación, mejora e implementación del modelo de operación por procesos.</t>
  </si>
  <si>
    <t>No aplicación sistemática del Sistema de Nomenclatura y Clasificación de Empleos, falta de actualización del Manual de Funciones, ausencia de alineación estructural a la misión institucional y falta de mecanismos para la mejora continua de procesos y capacitación del personal.</t>
  </si>
  <si>
    <t>Ineficiencia en la gestión del talento humano, descoordinación organizacional, procesos poco claros o desactualizados, dificultando el cumplimiento de metas institucionales y la prestación eficiente del servicio público.</t>
  </si>
  <si>
    <t>Identificar y actualizar la planta de personal y estructura organizacional conforme a objetivos institucionales; mantener vigente el Manual de Funciones y Competencias; caracterizar, documentar y mejorar procesos institucionales; implementar mejoras basadas en sugerencias, prioridades, indicadores y cambios normativos; capacitar al personal en procesos y normatividad aplicable.</t>
  </si>
  <si>
    <t>Optimizar la estructura organizacional y los procesos institucionales para garantizar eficiencia, alineación estratégica y mejora continua en la gestión pública.</t>
  </si>
  <si>
    <t>1. Determinar y ajustar la planta de personal con base en el Sistema de Nomenclatura y Clasificación de Empleos.</t>
  </si>
  <si>
    <t>2. Actualizar y mantener vigente el Manual de Funciones y Competencias Laborales.</t>
  </si>
  <si>
    <t>3. Diseñar o revisar la estructura organizacional alineada a la misión institucional.</t>
  </si>
  <si>
    <t>4. Caracterizar e implementar los procesos institucionales, documentando responsables y flujos.</t>
  </si>
  <si>
    <t>5. Definir y actualizar procedimientos.</t>
  </si>
  <si>
    <t>6. Formular e implementar acciones de mejora.</t>
  </si>
  <si>
    <t>7. Capacitar al personal en cambios normativos y gestión por procesos.</t>
  </si>
  <si>
    <t>Manuales actualizados / Estructura aprobada / Procesos documentados / Acciones implementadas / Sesiones de capacitación</t>
  </si>
  <si>
    <t>Oficina de Gestión Humana / Oficina de Planeación / Calidad y Mejora Continua</t>
  </si>
  <si>
    <t>Unidad de Medida de la Meta (SI SE TIENE=100 /  NO SE TIENE=0)</t>
  </si>
  <si>
    <t>ESTRUCTURACIÓN, IMPLEMENTACIÓN Y ACTUALIZACIÓN DE PLANES INSTITUCIONALES</t>
  </si>
  <si>
    <r>
      <t xml:space="preserve">La entidad requiere fortalecer la estructuración, implementación, actualización y publicación oportuna de los diversos planes institucionales, tales como: el Plan Institucional de Archivos de la Entidad </t>
    </r>
    <r>
      <rPr>
        <b/>
        <sz val="11"/>
        <color theme="1"/>
        <rFont val="Aptos"/>
        <family val="2"/>
      </rPr>
      <t>(PINAR)</t>
    </r>
    <r>
      <rPr>
        <sz val="11"/>
        <color theme="1"/>
        <rFont val="Aptos"/>
        <family val="2"/>
      </rPr>
      <t xml:space="preserve">, el Plan Anual de Adquisiciones </t>
    </r>
    <r>
      <rPr>
        <b/>
        <sz val="11"/>
        <color theme="1"/>
        <rFont val="Aptos"/>
        <family val="2"/>
      </rPr>
      <t>(PAA)</t>
    </r>
    <r>
      <rPr>
        <sz val="11"/>
        <color theme="1"/>
        <rFont val="Aptos"/>
        <family val="2"/>
      </rPr>
      <t xml:space="preserve">, el Plan Anual de </t>
    </r>
    <r>
      <rPr>
        <b/>
        <sz val="11"/>
        <color theme="1"/>
        <rFont val="Aptos"/>
        <family val="2"/>
      </rPr>
      <t>Vacantes</t>
    </r>
    <r>
      <rPr>
        <sz val="11"/>
        <color theme="1"/>
        <rFont val="Aptos"/>
        <family val="2"/>
      </rPr>
      <t xml:space="preserve">, el Plan Estratégico de </t>
    </r>
    <r>
      <rPr>
        <b/>
        <sz val="11"/>
        <color theme="1"/>
        <rFont val="Aptos"/>
        <family val="2"/>
      </rPr>
      <t>Talento Humano</t>
    </r>
    <r>
      <rPr>
        <sz val="11"/>
        <color theme="1"/>
        <rFont val="Aptos"/>
        <family val="2"/>
      </rPr>
      <t xml:space="preserve">, el Plan Institucional de </t>
    </r>
    <r>
      <rPr>
        <b/>
        <sz val="11"/>
        <color theme="1"/>
        <rFont val="Aptos"/>
        <family val="2"/>
      </rPr>
      <t>Capacitación</t>
    </r>
    <r>
      <rPr>
        <sz val="11"/>
        <color theme="1"/>
        <rFont val="Aptos"/>
        <family val="2"/>
      </rPr>
      <t xml:space="preserve">, el Plan de </t>
    </r>
    <r>
      <rPr>
        <b/>
        <sz val="11"/>
        <color theme="1"/>
        <rFont val="Aptos"/>
        <family val="2"/>
      </rPr>
      <t>Incentivos</t>
    </r>
    <r>
      <rPr>
        <sz val="11"/>
        <color theme="1"/>
        <rFont val="Aptos"/>
        <family val="2"/>
      </rPr>
      <t xml:space="preserve"> Institucionales, el Plan de Trabajo Anual en Seguridad y Salud en el Trabajo </t>
    </r>
    <r>
      <rPr>
        <b/>
        <sz val="11"/>
        <color theme="1"/>
        <rFont val="Aptos"/>
        <family val="2"/>
      </rPr>
      <t>(SG-SST),</t>
    </r>
    <r>
      <rPr>
        <sz val="11"/>
        <color theme="1"/>
        <rFont val="Aptos"/>
        <family val="2"/>
      </rPr>
      <t xml:space="preserve"> el Plan Estratégico de Tecnologías de la Información y las Comunicaciones </t>
    </r>
    <r>
      <rPr>
        <b/>
        <sz val="11"/>
        <color theme="1"/>
        <rFont val="Aptos"/>
        <family val="2"/>
      </rPr>
      <t>(PETI)</t>
    </r>
    <r>
      <rPr>
        <sz val="11"/>
        <color theme="1"/>
        <rFont val="Aptos"/>
        <family val="2"/>
      </rPr>
      <t xml:space="preserve">, y el Plan de Tratamiento de </t>
    </r>
    <r>
      <rPr>
        <b/>
        <sz val="11"/>
        <color theme="1"/>
        <rFont val="Aptos"/>
        <family val="2"/>
      </rPr>
      <t>Riesgos de Seguridad y Privacidad de la Información</t>
    </r>
    <r>
      <rPr>
        <sz val="11"/>
        <color theme="1"/>
        <rFont val="Aptos"/>
        <family val="2"/>
      </rPr>
      <t xml:space="preserve">. </t>
    </r>
  </si>
  <si>
    <t>Desconocimiento o aplicación insuficiente de normativas vigentes (Decreto 1082, Decreto 1083 de 2015, Ley 1712 de 2014, entre otras), falta de actualización de los planes, escaso uso de herramientas electrónicas para la gestión, falta de análisis sectoriales para algunos procesos y débil comunicación de los planes a los grupos internos y externos involucrados.</t>
  </si>
  <si>
    <t>Riesgo de incumplimiento de los marcos normativos, falta de transparencia y eficiencia en la gestión institucional, deficiencias en la planificación de recursos, inadecuada atención de necesidades en áreas críticas como contratación, capacitación, salud y seguridad, y tratamiento de riesgos. Esto puede afectar la toma de decisiones, generar sanciones y limitar la participación de proveedores, MiPymes y otros grupos interesados.</t>
  </si>
  <si>
    <t>•	Actualizar y estructurar adecuadamente cada uno de los planes institucionales, incorporando cronogramas de ejecución mensuales, conforme a los lineamientos legales vigentes y las mejores prácticas.
•	Publicar y actualizar de manera oportuna cada plan en los canales oficiales (página web institucional, SECOP, sistemas internos), garantizando su accesibilidad y visibilidad.
•	Realizar análisis sectoriales integrales para cada plan, considerando aspectos legales, comerciales, organizacionales, financieros, técnicos y de riesgos, con el apoyo de guías oficiales y normativas del sector.
•	Asegurar la incorporación de requisitos habilitantes en cada proceso de contratación y en las estrategias de talento humano, incentivos y capacitación.
•	Implementar y fortalecer el uso de herramientas electrónicas y análisis de datos para la planificación, estructuración y seguimiento de los planes.
•	Capacitar al personal responsable de la implementación de los planes, en cuanto a normatividad vigente, uso de herramientas digitales, y mejores prácticas de gestión institucional.
•	Realizar un seguimiento continuo y auditorías periódicas a la implementación de los planes, ajustando los procesos según se identifiquen áreas de mejora.</t>
  </si>
  <si>
    <t>Garantizar la adecuada estructuración, implementación, actualización y publicación oportuna de todos los planes institucionales, cumpliendo con la normatividad vigente y aplicando mejores prácticas para optimizar la transparencia, eficiencia y efectividad de la gestión institucional.</t>
  </si>
  <si>
    <t>•	Estructurar, actualizar e implementar cronogramas mensuales de cada uno de los planes institucionales.
•	Publicar y actualizar cada plan en los canales oficiales antes del 31 de enero de cada vigencia.
•	Realizar análisis sectorial completo para cada plan.
•	Documentar y aplicar requisitos habilitantes en procesos de contratación, incentivos, capacitación y talento humano.
•	Implementar el uso de herramientas electrónicas para la gestión, seguimiento y actualización de los planes.
•	Capacitar al personal involucrado en la implementación de los planes en normatividad vigente y el uso de herramientas digitales.
•	Disponer de evidencias documentales y de publicaciones públicas de cada uno de los planes</t>
  </si>
  <si>
    <t>| Planes estructurados / Planes publicados / Análisis sectoriales realizados / Procesos con requisitos habilitantes / Sesiones de capacitación realizadas</t>
  </si>
  <si>
    <t>Oficina de Planeación / Oficina Jurídica / Oficina de Talento Humano / Oficina de Contratación / Oficina de Tecnología / Oficina de Salud y Seguridad</t>
  </si>
  <si>
    <t xml:space="preserve">Control Interno; Gerencia; Secretaria y Jurídica </t>
  </si>
  <si>
    <t>Gerencia, Secretaria, Control interno y Juridica</t>
  </si>
  <si>
    <t>Gerencia y Secretaria en sus veces de Talento Humano</t>
  </si>
  <si>
    <t>Gestión Documental y  Control Interno</t>
  </si>
  <si>
    <t>Gerencia, Secretaria, Sistemas, Control Interno</t>
  </si>
  <si>
    <t>Gerencia, Control Interno, Líderes de Procesos</t>
  </si>
  <si>
    <t xml:space="preserve"> Gerencia y Secretaria en sus veces de Talento Humano, Atención al Ciudadano</t>
  </si>
  <si>
    <t>Participación Ciudadana, Gerencia, Control Interno</t>
  </si>
  <si>
    <t>Sistemas, Seguridad Informática y Juridica</t>
  </si>
  <si>
    <t xml:space="preserve"> Jurídica y Control Interno</t>
  </si>
  <si>
    <t>Secreatiria en sus veces de Gestión Humana, Gerencia y Juridica</t>
  </si>
  <si>
    <t xml:space="preserve">Sistemas; Gerancia </t>
  </si>
  <si>
    <t>Grupo de Gestión Documental, Sistemas y Control Interno</t>
  </si>
  <si>
    <t>Secretaria, Grupo de Gestion Documental y Gerencia</t>
  </si>
  <si>
    <t xml:space="preserve">Se hacen programas radiales, se hacen visitas a vereda </t>
  </si>
  <si>
    <r>
      <t xml:space="preserve">hacer una o dos capacitaciones sobre la innovacion y como se puede innovar en cada uno de los puestos de trabajo de manera pequeña que implican grandes cambios por jeemplo alguna innovacion enfocada al cuidado del medio ambiente en las obras publicas(inges), el cambio de las encuestas de satisfaccion del papel a lo digital y como impacto esto en el medio ambiente y el mejoramiento misional de la entidad, plan pequeño de las MIRS (Plan de manejo integral de residuos sólidos), mirara como mejorar e innovar con el serividor y el impacto positivo en la reduccion del riesgo de la informacion...                           5. </t>
    </r>
    <r>
      <rPr>
        <b/>
        <sz val="14"/>
        <rFont val="Arial"/>
        <family val="2"/>
      </rPr>
      <t>el 25 de julio se estrena la nueva estrategia de cuida el planeta donde pasamos las encuestas de satisfaccion del papel a la virtualidad con lo que por cada hoja que estamos ahorrando estamos cuidando el agua en 10 litros y reducimos la tala de arboles.</t>
    </r>
  </si>
  <si>
    <t>ABIERTA</t>
  </si>
  <si>
    <t>En espera de recuperer credenciales SIGEP</t>
  </si>
  <si>
    <t>Se creo dentro del Codigo de integridad y de gestion del talento humano</t>
  </si>
  <si>
    <t>x</t>
  </si>
  <si>
    <t>Se creo dentro del plan de SG-SST</t>
  </si>
  <si>
    <t>Se actualizo el normograma</t>
  </si>
  <si>
    <t>Se implemento un nuevo estudio de mercados por parte del area COMERCIAL de creditos para actualizar el portafolio</t>
  </si>
  <si>
    <t>Programa de Transparencia y Etica Publica se incluyo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</si>
</sst>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0.00_);_(* \(#,##0.00\);_(* &quot;-&quot;??_);_(@_)"/>
    <numFmt numFmtId="165" formatCode="000000000"/>
    <numFmt numFmtId="166" formatCode="&quot;$&quot;#,##0.00;[Red]&quot;$&quot;#,##0.00"/>
    <numFmt numFmtId="167" formatCode="dd/mmm/yyyy"/>
  </numFmts>
  <fonts count="39" x14ac:knownFonts="1">
    <font>
      <sz val="11"/>
      <color theme="1"/>
      <name val="Calibri"/>
      <family val="2"/>
      <scheme val="minor"/>
    </font>
    <font>
      <sz val="11"/>
      <color theme="1"/>
      <name val="Calibri"/>
      <family val="2"/>
      <scheme val="minor"/>
    </font>
    <font>
      <sz val="10"/>
      <name val="Arial"/>
      <family val="2"/>
    </font>
    <font>
      <sz val="11"/>
      <name val="Arial"/>
      <family val="2"/>
    </font>
    <font>
      <b/>
      <sz val="11"/>
      <name val="Arial"/>
      <family val="2"/>
    </font>
    <font>
      <b/>
      <sz val="18"/>
      <name val="Calibri"/>
      <family val="2"/>
      <scheme val="minor"/>
    </font>
    <font>
      <sz val="18"/>
      <name val="Calibri"/>
      <family val="2"/>
      <scheme val="minor"/>
    </font>
    <font>
      <b/>
      <sz val="12"/>
      <name val="Calibri"/>
      <family val="2"/>
      <scheme val="minor"/>
    </font>
    <font>
      <b/>
      <sz val="16"/>
      <color rgb="FFFF0000"/>
      <name val="Calibri"/>
      <family val="2"/>
      <scheme val="minor"/>
    </font>
    <font>
      <b/>
      <sz val="14"/>
      <name val="Calibri"/>
      <family val="2"/>
      <scheme val="minor"/>
    </font>
    <font>
      <sz val="12"/>
      <name val="Calibri"/>
      <family val="2"/>
      <scheme val="minor"/>
    </font>
    <font>
      <sz val="14"/>
      <name val="Arial"/>
      <family val="2"/>
    </font>
    <font>
      <sz val="9.5"/>
      <name val="Arial"/>
      <family val="2"/>
    </font>
    <font>
      <b/>
      <sz val="16"/>
      <name val="Calibri"/>
      <family val="2"/>
      <scheme val="minor"/>
    </font>
    <font>
      <sz val="16"/>
      <color rgb="FFFF0000"/>
      <name val="Arial"/>
      <family val="2"/>
    </font>
    <font>
      <sz val="9"/>
      <color indexed="81"/>
      <name val="Tahoma"/>
      <family val="2"/>
    </font>
    <font>
      <sz val="10"/>
      <color indexed="81"/>
      <name val="Calibri"/>
      <family val="2"/>
      <scheme val="minor"/>
    </font>
    <font>
      <b/>
      <sz val="8"/>
      <color indexed="81"/>
      <name val="Tahoma"/>
      <family val="2"/>
    </font>
    <font>
      <sz val="8"/>
      <color indexed="81"/>
      <name val="Tahoma"/>
      <family val="2"/>
    </font>
    <font>
      <b/>
      <sz val="9"/>
      <color indexed="81"/>
      <name val="Tahoma"/>
      <family val="2"/>
    </font>
    <font>
      <sz val="11"/>
      <color rgb="FFFF0000"/>
      <name val="Calibri"/>
      <family val="2"/>
      <scheme val="minor"/>
    </font>
    <font>
      <b/>
      <sz val="11"/>
      <color theme="1"/>
      <name val="Calibri"/>
      <family val="2"/>
      <scheme val="minor"/>
    </font>
    <font>
      <sz val="11"/>
      <color theme="1"/>
      <name val="Aptos"/>
      <family val="2"/>
    </font>
    <font>
      <sz val="8"/>
      <color theme="1"/>
      <name val="Calibri"/>
      <family val="2"/>
      <scheme val="minor"/>
    </font>
    <font>
      <sz val="11"/>
      <color rgb="FF00B0F0"/>
      <name val="Calibri"/>
      <family val="2"/>
      <scheme val="minor"/>
    </font>
    <font>
      <sz val="14"/>
      <color theme="1"/>
      <name val="Calibri"/>
      <family val="2"/>
      <scheme val="minor"/>
    </font>
    <font>
      <b/>
      <sz val="12"/>
      <color theme="1"/>
      <name val="Calibri"/>
      <family val="2"/>
      <scheme val="minor"/>
    </font>
    <font>
      <b/>
      <sz val="10"/>
      <color theme="1"/>
      <name val="Calibri"/>
      <family val="2"/>
      <scheme val="minor"/>
    </font>
    <font>
      <b/>
      <sz val="14"/>
      <color theme="1"/>
      <name val="Calibri"/>
      <family val="2"/>
      <scheme val="minor"/>
    </font>
    <font>
      <sz val="12"/>
      <color theme="1"/>
      <name val="Calibri"/>
      <family val="2"/>
      <scheme val="minor"/>
    </font>
    <font>
      <sz val="8"/>
      <color rgb="FFFF0000"/>
      <name val="Calibri"/>
      <family val="2"/>
      <scheme val="minor"/>
    </font>
    <font>
      <sz val="11"/>
      <color theme="0"/>
      <name val="Aptos"/>
      <family val="2"/>
    </font>
    <font>
      <sz val="12"/>
      <color theme="0"/>
      <name val="Calibri"/>
      <family val="2"/>
      <scheme val="minor"/>
    </font>
    <font>
      <sz val="11"/>
      <name val="Calibri"/>
      <family val="2"/>
      <scheme val="minor"/>
    </font>
    <font>
      <sz val="10"/>
      <name val="Calibri"/>
      <family val="2"/>
      <scheme val="minor"/>
    </font>
    <font>
      <sz val="11"/>
      <color theme="2"/>
      <name val="Arial"/>
      <family val="2"/>
    </font>
    <font>
      <b/>
      <sz val="11"/>
      <color theme="1"/>
      <name val="Aptos"/>
      <family val="2"/>
    </font>
    <font>
      <u/>
      <sz val="11"/>
      <color theme="10"/>
      <name val="Calibri"/>
      <family val="2"/>
      <scheme val="minor"/>
    </font>
    <font>
      <b/>
      <sz val="14"/>
      <name val="Arial"/>
      <family val="2"/>
    </font>
  </fonts>
  <fills count="31">
    <fill>
      <patternFill patternType="none"/>
    </fill>
    <fill>
      <patternFill patternType="gray125"/>
    </fill>
    <fill>
      <patternFill patternType="solid">
        <fgColor theme="8" tint="-0.249977111117893"/>
        <bgColor indexed="64"/>
      </patternFill>
    </fill>
    <fill>
      <patternFill patternType="solid">
        <fgColor theme="3" tint="0.39997558519241921"/>
        <bgColor indexed="64"/>
      </patternFill>
    </fill>
    <fill>
      <patternFill patternType="solid">
        <fgColor theme="8" tint="0.39997558519241921"/>
        <bgColor indexed="64"/>
      </patternFill>
    </fill>
    <fill>
      <patternFill patternType="solid">
        <fgColor theme="8" tint="0.59999389629810485"/>
        <bgColor indexed="64"/>
      </patternFill>
    </fill>
    <fill>
      <patternFill patternType="solid">
        <fgColor theme="0" tint="-0.249977111117893"/>
        <bgColor indexed="64"/>
      </patternFill>
    </fill>
    <fill>
      <patternFill patternType="solid">
        <fgColor theme="5" tint="0.39997558519241921"/>
        <bgColor indexed="64"/>
      </patternFill>
    </fill>
    <fill>
      <patternFill patternType="solid">
        <fgColor theme="9" tint="0.59999389629810485"/>
        <bgColor indexed="64"/>
      </patternFill>
    </fill>
    <fill>
      <patternFill patternType="solid">
        <fgColor theme="7" tint="-0.249977111117893"/>
        <bgColor indexed="64"/>
      </patternFill>
    </fill>
    <fill>
      <patternFill patternType="solid">
        <fgColor indexed="9"/>
        <bgColor indexed="64"/>
      </patternFill>
    </fill>
    <fill>
      <patternFill patternType="solid">
        <fgColor rgb="FFFF99CC"/>
        <bgColor indexed="64"/>
      </patternFill>
    </fill>
    <fill>
      <patternFill patternType="solid">
        <fgColor rgb="FFFF0000"/>
        <bgColor indexed="64"/>
      </patternFill>
    </fill>
    <fill>
      <patternFill patternType="solid">
        <fgColor theme="9" tint="0.79998168889431442"/>
        <bgColor indexed="64"/>
      </patternFill>
    </fill>
    <fill>
      <patternFill patternType="solid">
        <fgColor rgb="FFFFCCCC"/>
        <bgColor indexed="64"/>
      </patternFill>
    </fill>
    <fill>
      <patternFill patternType="solid">
        <fgColor rgb="FFCCFFCC"/>
        <bgColor indexed="64"/>
      </patternFill>
    </fill>
    <fill>
      <patternFill patternType="solid">
        <fgColor rgb="FFFFFFCC"/>
        <bgColor indexed="64"/>
      </patternFill>
    </fill>
    <fill>
      <patternFill patternType="solid">
        <fgColor rgb="FFFFCC66"/>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theme="2" tint="-9.9978637043366805E-2"/>
        <bgColor indexed="64"/>
      </patternFill>
    </fill>
    <fill>
      <patternFill patternType="solid">
        <fgColor theme="3" tint="0.89999084444715716"/>
        <bgColor indexed="64"/>
      </patternFill>
    </fill>
    <fill>
      <patternFill patternType="solid">
        <fgColor theme="4" tint="0.79998168889431442"/>
        <bgColor indexed="64"/>
      </patternFill>
    </fill>
    <fill>
      <patternFill patternType="solid">
        <fgColor theme="2"/>
        <bgColor indexed="64"/>
      </patternFill>
    </fill>
    <fill>
      <patternFill patternType="solid">
        <fgColor rgb="FF00B0F0"/>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theme="1" tint="0.499984740745262"/>
        <bgColor indexed="64"/>
      </patternFill>
    </fill>
    <fill>
      <patternFill patternType="solid">
        <fgColor rgb="FF99FFCC"/>
        <bgColor indexed="64"/>
      </patternFill>
    </fill>
    <fill>
      <patternFill patternType="solid">
        <fgColor rgb="FF99FF66"/>
        <bgColor indexed="64"/>
      </patternFill>
    </fill>
    <fill>
      <patternFill patternType="solid">
        <fgColor rgb="FFFFFF66"/>
        <bgColor indexed="64"/>
      </patternFill>
    </fill>
  </fills>
  <borders count="45">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thin">
        <color indexed="64"/>
      </top>
      <bottom/>
      <diagonal/>
    </border>
    <border>
      <left/>
      <right style="medium">
        <color indexed="64"/>
      </right>
      <top style="thin">
        <color indexed="64"/>
      </top>
      <bottom/>
      <diagonal/>
    </border>
    <border>
      <left/>
      <right style="thin">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auto="1"/>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medium">
        <color indexed="64"/>
      </bottom>
      <diagonal/>
    </border>
    <border>
      <left style="thin">
        <color indexed="64"/>
      </left>
      <right/>
      <top/>
      <bottom style="thin">
        <color indexed="64"/>
      </bottom>
      <diagonal/>
    </border>
    <border>
      <left/>
      <right style="medium">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rgb="FF000000"/>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right style="thin">
        <color rgb="FF000000"/>
      </right>
      <top/>
      <bottom style="thin">
        <color rgb="FF000000"/>
      </bottom>
      <diagonal/>
    </border>
    <border>
      <left/>
      <right/>
      <top/>
      <bottom style="thin">
        <color rgb="FF000000"/>
      </bottom>
      <diagonal/>
    </border>
    <border>
      <left style="thin">
        <color rgb="FF000000"/>
      </left>
      <right/>
      <top/>
      <bottom style="thin">
        <color rgb="FF000000"/>
      </bottom>
      <diagonal/>
    </border>
    <border>
      <left/>
      <right style="thin">
        <color rgb="FF000000"/>
      </right>
      <top style="thin">
        <color rgb="FF000000"/>
      </top>
      <bottom/>
      <diagonal/>
    </border>
    <border>
      <left/>
      <right/>
      <top style="thin">
        <color rgb="FF000000"/>
      </top>
      <bottom/>
      <diagonal/>
    </border>
    <border>
      <left style="thin">
        <color rgb="FF000000"/>
      </left>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indexed="64"/>
      </left>
      <right/>
      <top/>
      <bottom/>
      <diagonal/>
    </border>
    <border>
      <left style="thin">
        <color indexed="64"/>
      </left>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s>
  <cellStyleXfs count="5">
    <xf numFmtId="0" fontId="0" fillId="0" borderId="0"/>
    <xf numFmtId="9" fontId="1" fillId="0" borderId="0" applyFont="0" applyFill="0" applyBorder="0" applyAlignment="0" applyProtection="0"/>
    <xf numFmtId="0" fontId="2" fillId="0" borderId="0"/>
    <xf numFmtId="164" fontId="2" fillId="0" borderId="0" applyFont="0" applyFill="0" applyBorder="0" applyAlignment="0" applyProtection="0"/>
    <xf numFmtId="0" fontId="37" fillId="0" borderId="0" applyNumberFormat="0" applyFill="0" applyBorder="0" applyAlignment="0" applyProtection="0"/>
  </cellStyleXfs>
  <cellXfs count="537">
    <xf numFmtId="0" fontId="0" fillId="0" borderId="0" xfId="0"/>
    <xf numFmtId="0" fontId="3" fillId="0" borderId="0" xfId="2" applyFont="1" applyAlignment="1">
      <alignment vertical="center"/>
    </xf>
    <xf numFmtId="165" fontId="3" fillId="0" borderId="0" xfId="3" applyNumberFormat="1" applyFont="1" applyFill="1" applyBorder="1" applyAlignment="1" applyProtection="1">
      <alignment vertical="center"/>
    </xf>
    <xf numFmtId="0" fontId="4" fillId="0" borderId="1" xfId="2" applyFont="1" applyBorder="1" applyAlignment="1">
      <alignment vertical="center"/>
    </xf>
    <xf numFmtId="0" fontId="4" fillId="0" borderId="0" xfId="2" applyFont="1" applyAlignment="1">
      <alignment vertical="center" wrapText="1"/>
    </xf>
    <xf numFmtId="0" fontId="4" fillId="0" borderId="6" xfId="2" applyFont="1" applyBorder="1" applyAlignment="1">
      <alignment vertical="center"/>
    </xf>
    <xf numFmtId="0" fontId="6" fillId="0" borderId="13" xfId="0" applyFont="1" applyBorder="1" applyAlignment="1" applyProtection="1">
      <alignment horizontal="justify" vertical="center" wrapText="1"/>
      <protection locked="0"/>
    </xf>
    <xf numFmtId="0" fontId="7" fillId="7" borderId="16" xfId="0" applyFont="1" applyFill="1" applyBorder="1" applyAlignment="1" applyProtection="1">
      <alignment horizontal="center" vertical="center" wrapText="1"/>
      <protection locked="0"/>
    </xf>
    <xf numFmtId="0" fontId="7" fillId="7" borderId="15" xfId="0" applyFont="1" applyFill="1" applyBorder="1" applyAlignment="1" applyProtection="1">
      <alignment horizontal="center" vertical="center" wrapText="1"/>
      <protection locked="0"/>
    </xf>
    <xf numFmtId="0" fontId="10" fillId="0" borderId="6" xfId="0" applyFont="1" applyBorder="1" applyAlignment="1" applyProtection="1">
      <alignment horizontal="center" vertical="center" wrapText="1"/>
      <protection locked="0"/>
    </xf>
    <xf numFmtId="0" fontId="10" fillId="0" borderId="6" xfId="0" applyFont="1" applyBorder="1" applyAlignment="1" applyProtection="1">
      <alignment horizontal="justify" vertical="center" wrapText="1"/>
      <protection locked="0"/>
    </xf>
    <xf numFmtId="167" fontId="10" fillId="0" borderId="6" xfId="0" applyNumberFormat="1" applyFont="1" applyBorder="1" applyAlignment="1" applyProtection="1">
      <alignment horizontal="justify" vertical="center" wrapText="1"/>
      <protection locked="0"/>
    </xf>
    <xf numFmtId="1" fontId="10" fillId="0" borderId="6" xfId="0" applyNumberFormat="1" applyFont="1" applyBorder="1" applyAlignment="1" applyProtection="1">
      <alignment horizontal="center" vertical="center" wrapText="1"/>
      <protection locked="0"/>
    </xf>
    <xf numFmtId="9" fontId="10" fillId="0" borderId="6" xfId="0" applyNumberFormat="1" applyFont="1" applyBorder="1" applyAlignment="1" applyProtection="1">
      <alignment horizontal="justify" vertical="center" wrapText="1"/>
      <protection locked="0"/>
    </xf>
    <xf numFmtId="9" fontId="10" fillId="0" borderId="1" xfId="1" applyFont="1" applyFill="1" applyBorder="1" applyAlignment="1" applyProtection="1">
      <alignment horizontal="center" vertical="center" wrapText="1"/>
      <protection locked="0"/>
    </xf>
    <xf numFmtId="10" fontId="10" fillId="0" borderId="1" xfId="1" applyNumberFormat="1" applyFont="1" applyFill="1" applyBorder="1" applyAlignment="1" applyProtection="1">
      <alignment horizontal="center" vertical="center" wrapText="1"/>
      <protection locked="0"/>
    </xf>
    <xf numFmtId="2" fontId="10" fillId="0" borderId="1" xfId="0" applyNumberFormat="1" applyFont="1" applyBorder="1" applyAlignment="1" applyProtection="1">
      <alignment horizontal="center" vertical="center" wrapText="1"/>
      <protection locked="0"/>
    </xf>
    <xf numFmtId="0" fontId="10" fillId="0" borderId="1" xfId="0" applyFont="1" applyBorder="1" applyAlignment="1" applyProtection="1">
      <alignment horizontal="center" vertical="center" wrapText="1"/>
      <protection locked="0"/>
    </xf>
    <xf numFmtId="0" fontId="7" fillId="0" borderId="1" xfId="0" applyFont="1" applyBorder="1" applyAlignment="1" applyProtection="1">
      <alignment horizontal="center" vertical="center" wrapText="1"/>
      <protection locked="0"/>
    </xf>
    <xf numFmtId="0" fontId="7" fillId="0" borderId="1" xfId="0" applyFont="1" applyBorder="1" applyAlignment="1" applyProtection="1">
      <alignment horizontal="justify" vertical="center" wrapText="1"/>
      <protection locked="0"/>
    </xf>
    <xf numFmtId="0" fontId="6" fillId="0" borderId="1" xfId="0" applyFont="1" applyBorder="1" applyAlignment="1" applyProtection="1">
      <alignment horizontal="center" vertical="center" wrapText="1"/>
      <protection locked="0"/>
    </xf>
    <xf numFmtId="1" fontId="10" fillId="0" borderId="1" xfId="0" applyNumberFormat="1" applyFont="1" applyBorder="1" applyAlignment="1" applyProtection="1">
      <alignment horizontal="center" vertical="center" wrapText="1"/>
      <protection locked="0"/>
    </xf>
    <xf numFmtId="0" fontId="10" fillId="0" borderId="1" xfId="0" applyFont="1" applyBorder="1" applyAlignment="1" applyProtection="1">
      <alignment horizontal="justify" vertical="center" wrapText="1"/>
      <protection locked="0"/>
    </xf>
    <xf numFmtId="9" fontId="10" fillId="0" borderId="1" xfId="0" applyNumberFormat="1" applyFont="1" applyBorder="1" applyAlignment="1" applyProtection="1">
      <alignment horizontal="justify" vertical="center" wrapText="1"/>
      <protection locked="0"/>
    </xf>
    <xf numFmtId="0" fontId="9" fillId="9" borderId="24" xfId="0" applyFont="1" applyFill="1" applyBorder="1" applyAlignment="1" applyProtection="1">
      <alignment horizontal="justify" vertical="center" wrapText="1"/>
      <protection locked="0"/>
    </xf>
    <xf numFmtId="0" fontId="9" fillId="9" borderId="6" xfId="0" applyFont="1" applyFill="1" applyBorder="1" applyAlignment="1" applyProtection="1">
      <alignment horizontal="justify" vertical="center" wrapText="1"/>
      <protection locked="0"/>
    </xf>
    <xf numFmtId="0" fontId="9" fillId="9" borderId="6" xfId="0" applyFont="1" applyFill="1" applyBorder="1" applyAlignment="1" applyProtection="1">
      <alignment horizontal="center" vertical="center" wrapText="1"/>
      <protection locked="0"/>
    </xf>
    <xf numFmtId="10" fontId="9" fillId="9" borderId="6" xfId="0" applyNumberFormat="1" applyFont="1" applyFill="1" applyBorder="1" applyAlignment="1" applyProtection="1">
      <alignment horizontal="center" vertical="center" wrapText="1"/>
      <protection locked="0"/>
    </xf>
    <xf numFmtId="2" fontId="9" fillId="9" borderId="6" xfId="0" applyNumberFormat="1" applyFont="1" applyFill="1" applyBorder="1" applyAlignment="1" applyProtection="1">
      <alignment horizontal="center" vertical="center" wrapText="1"/>
      <protection locked="0"/>
    </xf>
    <xf numFmtId="0" fontId="9" fillId="9" borderId="5" xfId="0" applyFont="1" applyFill="1" applyBorder="1" applyAlignment="1" applyProtection="1">
      <alignment horizontal="justify" vertical="center" wrapText="1"/>
      <protection locked="0"/>
    </xf>
    <xf numFmtId="0" fontId="9" fillId="9" borderId="25" xfId="0" applyFont="1" applyFill="1" applyBorder="1" applyAlignment="1" applyProtection="1">
      <alignment horizontal="justify" vertical="center" wrapText="1"/>
      <protection locked="0"/>
    </xf>
    <xf numFmtId="0" fontId="9" fillId="9" borderId="4" xfId="0" applyFont="1" applyFill="1" applyBorder="1" applyAlignment="1" applyProtection="1">
      <alignment horizontal="justify" vertical="center" wrapText="1"/>
      <protection locked="0"/>
    </xf>
    <xf numFmtId="0" fontId="11" fillId="0" borderId="0" xfId="2" applyFont="1" applyAlignment="1">
      <alignment vertical="center"/>
    </xf>
    <xf numFmtId="0" fontId="12" fillId="10" borderId="0" xfId="0" applyFont="1" applyFill="1" applyAlignment="1" applyProtection="1">
      <alignment horizontal="center" vertical="center" wrapText="1"/>
      <protection locked="0" hidden="1"/>
    </xf>
    <xf numFmtId="0" fontId="12" fillId="10" borderId="0" xfId="0" applyFont="1" applyFill="1" applyAlignment="1" applyProtection="1">
      <alignment vertical="center" wrapText="1"/>
      <protection locked="0" hidden="1"/>
    </xf>
    <xf numFmtId="0" fontId="12" fillId="0" borderId="0" xfId="0" applyFont="1" applyAlignment="1" applyProtection="1">
      <alignment vertical="center" wrapText="1"/>
      <protection locked="0" hidden="1"/>
    </xf>
    <xf numFmtId="0" fontId="4" fillId="0" borderId="0" xfId="2" applyFont="1" applyAlignment="1" applyProtection="1">
      <alignment vertical="center"/>
      <protection locked="0" hidden="1"/>
    </xf>
    <xf numFmtId="0" fontId="4" fillId="0" borderId="0" xfId="2" applyFont="1" applyAlignment="1" applyProtection="1">
      <alignment horizontal="center" vertical="center"/>
      <protection locked="0" hidden="1"/>
    </xf>
    <xf numFmtId="0" fontId="4" fillId="0" borderId="0" xfId="2" applyFont="1" applyAlignment="1" applyProtection="1">
      <alignment horizontal="left" vertical="center"/>
      <protection locked="0" hidden="1"/>
    </xf>
    <xf numFmtId="0" fontId="12" fillId="0" borderId="0" xfId="0" applyFont="1" applyAlignment="1" applyProtection="1">
      <alignment horizontal="left" vertical="center" wrapText="1"/>
      <protection locked="0" hidden="1"/>
    </xf>
    <xf numFmtId="0" fontId="7" fillId="4" borderId="1" xfId="0" applyFont="1" applyFill="1" applyBorder="1" applyAlignment="1" applyProtection="1">
      <alignment horizontal="center" vertical="center" wrapText="1"/>
      <protection locked="0" hidden="1"/>
    </xf>
    <xf numFmtId="0" fontId="2" fillId="0" borderId="1" xfId="0" applyFont="1" applyBorder="1" applyAlignment="1" applyProtection="1">
      <alignment horizontal="left" vertical="center" wrapText="1"/>
      <protection locked="0" hidden="1"/>
    </xf>
    <xf numFmtId="0" fontId="7" fillId="5" borderId="1" xfId="0" applyFont="1" applyFill="1" applyBorder="1" applyAlignment="1" applyProtection="1">
      <alignment horizontal="center" vertical="center" wrapText="1"/>
      <protection locked="0" hidden="1"/>
    </xf>
    <xf numFmtId="0" fontId="2" fillId="0" borderId="6" xfId="0" applyFont="1" applyBorder="1" applyAlignment="1" applyProtection="1">
      <alignment horizontal="left" vertical="center" wrapText="1"/>
      <protection locked="0" hidden="1"/>
    </xf>
    <xf numFmtId="0" fontId="7" fillId="6" borderId="1" xfId="0" applyFont="1" applyFill="1" applyBorder="1" applyAlignment="1" applyProtection="1">
      <alignment horizontal="center" vertical="center" wrapText="1"/>
      <protection locked="0" hidden="1"/>
    </xf>
    <xf numFmtId="0" fontId="7" fillId="7" borderId="1" xfId="0" applyFont="1" applyFill="1" applyBorder="1" applyAlignment="1" applyProtection="1">
      <alignment horizontal="center" vertical="center" wrapText="1"/>
      <protection locked="0" hidden="1"/>
    </xf>
    <xf numFmtId="0" fontId="7" fillId="8" borderId="1" xfId="0" applyFont="1" applyFill="1" applyBorder="1" applyAlignment="1" applyProtection="1">
      <alignment horizontal="center" vertical="center" wrapText="1"/>
      <protection locked="0" hidden="1"/>
    </xf>
    <xf numFmtId="0" fontId="12" fillId="0" borderId="0" xfId="0" applyFont="1" applyAlignment="1" applyProtection="1">
      <alignment horizontal="center" vertical="center" wrapText="1"/>
      <protection locked="0" hidden="1"/>
    </xf>
    <xf numFmtId="0" fontId="12" fillId="9" borderId="1" xfId="0" applyFont="1" applyFill="1" applyBorder="1" applyAlignment="1" applyProtection="1">
      <alignment horizontal="center" vertical="center" wrapText="1"/>
      <protection locked="0" hidden="1"/>
    </xf>
    <xf numFmtId="165" fontId="3" fillId="0" borderId="0" xfId="3" applyNumberFormat="1" applyFont="1" applyFill="1" applyBorder="1" applyAlignment="1">
      <alignment vertical="center"/>
    </xf>
    <xf numFmtId="0" fontId="7" fillId="5" borderId="6" xfId="0" applyFont="1" applyFill="1" applyBorder="1" applyAlignment="1" applyProtection="1">
      <alignment horizontal="center" vertical="center" wrapText="1"/>
      <protection locked="0" hidden="1"/>
    </xf>
    <xf numFmtId="0" fontId="7" fillId="6" borderId="6" xfId="0" applyFont="1" applyFill="1" applyBorder="1" applyAlignment="1" applyProtection="1">
      <alignment horizontal="center" vertical="center" wrapText="1"/>
      <protection locked="0" hidden="1"/>
    </xf>
    <xf numFmtId="0" fontId="0" fillId="0" borderId="0" xfId="0" applyAlignment="1">
      <alignment vertical="center"/>
    </xf>
    <xf numFmtId="165" fontId="3" fillId="0" borderId="0" xfId="3" applyNumberFormat="1" applyFont="1" applyFill="1" applyBorder="1" applyAlignment="1" applyProtection="1">
      <alignment vertical="center" wrapText="1"/>
    </xf>
    <xf numFmtId="0" fontId="0" fillId="0" borderId="0" xfId="0" applyAlignment="1">
      <alignment wrapText="1"/>
    </xf>
    <xf numFmtId="0" fontId="4" fillId="0" borderId="0" xfId="2" applyFont="1" applyAlignment="1" applyProtection="1">
      <alignment horizontal="center" vertical="center" wrapText="1"/>
      <protection locked="0" hidden="1"/>
    </xf>
    <xf numFmtId="165" fontId="3" fillId="0" borderId="0" xfId="3" applyNumberFormat="1" applyFont="1" applyFill="1" applyBorder="1" applyAlignment="1">
      <alignment vertical="center" wrapText="1"/>
    </xf>
    <xf numFmtId="0" fontId="22" fillId="13" borderId="1" xfId="0" applyFont="1" applyFill="1" applyBorder="1" applyAlignment="1">
      <alignment horizontal="left" vertical="center" wrapText="1"/>
    </xf>
    <xf numFmtId="1" fontId="10" fillId="13" borderId="1" xfId="0" applyNumberFormat="1" applyFont="1" applyFill="1" applyBorder="1" applyAlignment="1" applyProtection="1">
      <alignment horizontal="center" vertical="center" wrapText="1"/>
      <protection locked="0"/>
    </xf>
    <xf numFmtId="9" fontId="10" fillId="13" borderId="1" xfId="1" applyFont="1" applyFill="1" applyBorder="1" applyAlignment="1" applyProtection="1">
      <alignment horizontal="center" vertical="center" wrapText="1"/>
      <protection locked="0"/>
    </xf>
    <xf numFmtId="10" fontId="10" fillId="13" borderId="1" xfId="1" applyNumberFormat="1" applyFont="1" applyFill="1" applyBorder="1" applyAlignment="1" applyProtection="1">
      <alignment horizontal="center" vertical="center" wrapText="1"/>
      <protection locked="0"/>
    </xf>
    <xf numFmtId="2" fontId="10" fillId="13" borderId="1" xfId="0" applyNumberFormat="1" applyFont="1" applyFill="1" applyBorder="1" applyAlignment="1" applyProtection="1">
      <alignment horizontal="center" vertical="center" wrapText="1"/>
      <protection locked="0"/>
    </xf>
    <xf numFmtId="0" fontId="10" fillId="13" borderId="1" xfId="0" applyFont="1" applyFill="1" applyBorder="1" applyAlignment="1" applyProtection="1">
      <alignment horizontal="center" vertical="center" wrapText="1"/>
      <protection locked="0"/>
    </xf>
    <xf numFmtId="0" fontId="7" fillId="13" borderId="1" xfId="0" applyFont="1" applyFill="1" applyBorder="1" applyAlignment="1" applyProtection="1">
      <alignment horizontal="center" vertical="center" wrapText="1"/>
      <protection locked="0"/>
    </xf>
    <xf numFmtId="0" fontId="7" fillId="13" borderId="1" xfId="0" applyFont="1" applyFill="1" applyBorder="1" applyAlignment="1" applyProtection="1">
      <alignment horizontal="justify" vertical="center" wrapText="1"/>
      <protection locked="0"/>
    </xf>
    <xf numFmtId="0" fontId="6" fillId="13" borderId="1" xfId="0" applyFont="1" applyFill="1" applyBorder="1" applyAlignment="1" applyProtection="1">
      <alignment horizontal="center" vertical="center" wrapText="1"/>
      <protection locked="0"/>
    </xf>
    <xf numFmtId="0" fontId="10" fillId="13" borderId="1" xfId="0" applyFont="1" applyFill="1" applyBorder="1" applyAlignment="1" applyProtection="1">
      <alignment horizontal="justify" vertical="center" wrapText="1"/>
      <protection locked="0"/>
    </xf>
    <xf numFmtId="0" fontId="0" fillId="11" borderId="29" xfId="0" applyFill="1" applyBorder="1" applyAlignment="1">
      <alignment horizontal="center" vertical="center"/>
    </xf>
    <xf numFmtId="0" fontId="0" fillId="11" borderId="29" xfId="0" applyFill="1" applyBorder="1"/>
    <xf numFmtId="0" fontId="0" fillId="14" borderId="29" xfId="0" applyFill="1" applyBorder="1" applyAlignment="1">
      <alignment horizontal="center" vertical="center"/>
    </xf>
    <xf numFmtId="0" fontId="0" fillId="14" borderId="29" xfId="0" applyFill="1" applyBorder="1"/>
    <xf numFmtId="0" fontId="0" fillId="15" borderId="29" xfId="0" applyFill="1" applyBorder="1" applyAlignment="1">
      <alignment horizontal="center" vertical="center"/>
    </xf>
    <xf numFmtId="0" fontId="0" fillId="15" borderId="29" xfId="0" applyFill="1" applyBorder="1"/>
    <xf numFmtId="0" fontId="0" fillId="16" borderId="29" xfId="0" applyFill="1" applyBorder="1" applyAlignment="1">
      <alignment horizontal="center" vertical="center"/>
    </xf>
    <xf numFmtId="0" fontId="0" fillId="16" borderId="29" xfId="0" applyFill="1" applyBorder="1"/>
    <xf numFmtId="0" fontId="0" fillId="17" borderId="29" xfId="0" applyFill="1" applyBorder="1" applyAlignment="1">
      <alignment horizontal="center" vertical="center"/>
    </xf>
    <xf numFmtId="0" fontId="0" fillId="17" borderId="29" xfId="0" applyFill="1" applyBorder="1"/>
    <xf numFmtId="0" fontId="0" fillId="18" borderId="29" xfId="0" applyFill="1" applyBorder="1" applyAlignment="1">
      <alignment horizontal="center" vertical="center"/>
    </xf>
    <xf numFmtId="0" fontId="0" fillId="18" borderId="29" xfId="0" applyFill="1" applyBorder="1"/>
    <xf numFmtId="0" fontId="0" fillId="19" borderId="29" xfId="0" applyFill="1" applyBorder="1" applyAlignment="1">
      <alignment horizontal="center" vertical="center"/>
    </xf>
    <xf numFmtId="0" fontId="0" fillId="19" borderId="29" xfId="0" applyFill="1" applyBorder="1"/>
    <xf numFmtId="0" fontId="0" fillId="20" borderId="29" xfId="0" applyFill="1" applyBorder="1" applyAlignment="1">
      <alignment horizontal="center" vertical="center"/>
    </xf>
    <xf numFmtId="0" fontId="0" fillId="20" borderId="29" xfId="0" applyFill="1" applyBorder="1"/>
    <xf numFmtId="0" fontId="0" fillId="21" borderId="29" xfId="0" applyFill="1" applyBorder="1" applyAlignment="1">
      <alignment horizontal="center" vertical="center"/>
    </xf>
    <xf numFmtId="0" fontId="0" fillId="21" borderId="29" xfId="0" applyFill="1" applyBorder="1"/>
    <xf numFmtId="0" fontId="0" fillId="13" borderId="29" xfId="0" applyFill="1" applyBorder="1" applyAlignment="1">
      <alignment horizontal="center" vertical="center"/>
    </xf>
    <xf numFmtId="0" fontId="0" fillId="13" borderId="29" xfId="0" applyFill="1" applyBorder="1"/>
    <xf numFmtId="0" fontId="0" fillId="13" borderId="30" xfId="0" applyFill="1" applyBorder="1" applyAlignment="1">
      <alignment horizontal="center" vertical="center"/>
    </xf>
    <xf numFmtId="0" fontId="0" fillId="22" borderId="29" xfId="0" applyFill="1" applyBorder="1" applyAlignment="1">
      <alignment horizontal="center" vertical="center"/>
    </xf>
    <xf numFmtId="0" fontId="0" fillId="22" borderId="29" xfId="0" applyFill="1" applyBorder="1"/>
    <xf numFmtId="0" fontId="0" fillId="13" borderId="30" xfId="0" applyFill="1" applyBorder="1"/>
    <xf numFmtId="0" fontId="21" fillId="23" borderId="15" xfId="0" applyFont="1" applyFill="1" applyBorder="1" applyAlignment="1">
      <alignment horizontal="center" vertical="center"/>
    </xf>
    <xf numFmtId="0" fontId="24" fillId="0" borderId="37" xfId="0" applyFont="1" applyBorder="1" applyAlignment="1">
      <alignment vertical="center" wrapText="1"/>
    </xf>
    <xf numFmtId="0" fontId="0" fillId="0" borderId="0" xfId="0" applyAlignment="1">
      <alignment horizontal="left"/>
    </xf>
    <xf numFmtId="0" fontId="26" fillId="20" borderId="24" xfId="0" applyFont="1" applyFill="1" applyBorder="1" applyAlignment="1">
      <alignment horizontal="center" vertical="center"/>
    </xf>
    <xf numFmtId="0" fontId="27" fillId="0" borderId="1" xfId="0" applyFont="1" applyBorder="1" applyAlignment="1">
      <alignment horizontal="center" vertical="center" wrapText="1"/>
    </xf>
    <xf numFmtId="0" fontId="28" fillId="0" borderId="34" xfId="0" applyFont="1" applyBorder="1" applyAlignment="1">
      <alignment vertical="center" wrapText="1"/>
    </xf>
    <xf numFmtId="0" fontId="29" fillId="24" borderId="29" xfId="0" applyFont="1" applyFill="1" applyBorder="1" applyAlignment="1">
      <alignment horizontal="center" vertical="center" wrapText="1"/>
    </xf>
    <xf numFmtId="0" fontId="0" fillId="0" borderId="0" xfId="0" applyAlignment="1">
      <alignment horizontal="center"/>
    </xf>
    <xf numFmtId="0" fontId="20" fillId="20" borderId="29" xfId="0" applyFont="1" applyFill="1" applyBorder="1"/>
    <xf numFmtId="0" fontId="20" fillId="20" borderId="29" xfId="0" applyFont="1" applyFill="1" applyBorder="1" applyAlignment="1">
      <alignment horizontal="center" vertical="center"/>
    </xf>
    <xf numFmtId="0" fontId="22" fillId="13" borderId="1" xfId="0" applyFont="1" applyFill="1" applyBorder="1" applyAlignment="1">
      <alignment vertical="center" wrapText="1"/>
    </xf>
    <xf numFmtId="0" fontId="22" fillId="25" borderId="1" xfId="0" applyFont="1" applyFill="1" applyBorder="1" applyAlignment="1">
      <alignment vertical="center" wrapText="1"/>
    </xf>
    <xf numFmtId="0" fontId="10" fillId="25" borderId="1" xfId="0" applyFont="1" applyFill="1" applyBorder="1" applyAlignment="1" applyProtection="1">
      <alignment horizontal="center" vertical="center" wrapText="1"/>
      <protection locked="0"/>
    </xf>
    <xf numFmtId="0" fontId="3" fillId="0" borderId="0" xfId="2" applyFont="1" applyAlignment="1">
      <alignment horizontal="center" vertical="center"/>
    </xf>
    <xf numFmtId="0" fontId="10" fillId="18" borderId="1" xfId="0" applyFont="1" applyFill="1" applyBorder="1" applyAlignment="1" applyProtection="1">
      <alignment horizontal="center" vertical="center" wrapText="1"/>
      <protection locked="0"/>
    </xf>
    <xf numFmtId="0" fontId="22" fillId="18" borderId="1" xfId="0" applyFont="1" applyFill="1" applyBorder="1" applyAlignment="1">
      <alignment vertical="center" wrapText="1"/>
    </xf>
    <xf numFmtId="0" fontId="31" fillId="12" borderId="1" xfId="0" applyFont="1" applyFill="1" applyBorder="1" applyAlignment="1">
      <alignment vertical="center" wrapText="1"/>
    </xf>
    <xf numFmtId="0" fontId="22" fillId="26" borderId="1" xfId="0" applyFont="1" applyFill="1" applyBorder="1" applyAlignment="1">
      <alignment horizontal="left" vertical="center" wrapText="1"/>
    </xf>
    <xf numFmtId="10" fontId="10" fillId="26" borderId="1" xfId="1" applyNumberFormat="1" applyFont="1" applyFill="1" applyBorder="1" applyAlignment="1" applyProtection="1">
      <alignment horizontal="center" vertical="center" wrapText="1"/>
      <protection locked="0"/>
    </xf>
    <xf numFmtId="0" fontId="10" fillId="26" borderId="1" xfId="0" applyFont="1" applyFill="1" applyBorder="1" applyAlignment="1" applyProtection="1">
      <alignment horizontal="center" vertical="center" wrapText="1"/>
      <protection locked="0"/>
    </xf>
    <xf numFmtId="0" fontId="22" fillId="19" borderId="1" xfId="0" applyFont="1" applyFill="1" applyBorder="1" applyAlignment="1">
      <alignment vertical="center" wrapText="1"/>
    </xf>
    <xf numFmtId="0" fontId="10" fillId="19" borderId="1" xfId="0" applyFont="1" applyFill="1" applyBorder="1" applyAlignment="1" applyProtection="1">
      <alignment horizontal="justify" vertical="center" wrapText="1"/>
      <protection locked="0"/>
    </xf>
    <xf numFmtId="10" fontId="10" fillId="19" borderId="1" xfId="1" applyNumberFormat="1" applyFont="1" applyFill="1" applyBorder="1" applyAlignment="1" applyProtection="1">
      <alignment horizontal="center" vertical="center" wrapText="1"/>
      <protection locked="0"/>
    </xf>
    <xf numFmtId="0" fontId="10" fillId="19" borderId="1" xfId="0" applyFont="1" applyFill="1" applyBorder="1" applyAlignment="1" applyProtection="1">
      <alignment horizontal="center" vertical="center" wrapText="1"/>
      <protection locked="0"/>
    </xf>
    <xf numFmtId="10" fontId="10" fillId="22" borderId="1" xfId="1" applyNumberFormat="1" applyFont="1" applyFill="1" applyBorder="1" applyAlignment="1" applyProtection="1">
      <alignment horizontal="center" vertical="center" wrapText="1"/>
      <protection locked="0"/>
    </xf>
    <xf numFmtId="0" fontId="10" fillId="22" borderId="1" xfId="0" applyFont="1" applyFill="1" applyBorder="1" applyAlignment="1" applyProtection="1">
      <alignment horizontal="center" vertical="center" wrapText="1"/>
      <protection locked="0"/>
    </xf>
    <xf numFmtId="0" fontId="22" fillId="22" borderId="1" xfId="0" applyFont="1" applyFill="1" applyBorder="1" applyAlignment="1">
      <alignment horizontal="left" vertical="center" wrapText="1"/>
    </xf>
    <xf numFmtId="0" fontId="3" fillId="0" borderId="0" xfId="2" applyFont="1" applyAlignment="1">
      <alignment vertical="center" wrapText="1"/>
    </xf>
    <xf numFmtId="0" fontId="22" fillId="26" borderId="1" xfId="0" applyFont="1" applyFill="1" applyBorder="1" applyAlignment="1">
      <alignment vertical="center" wrapText="1"/>
    </xf>
    <xf numFmtId="0" fontId="10" fillId="18" borderId="1" xfId="0" applyFont="1" applyFill="1" applyBorder="1" applyAlignment="1" applyProtection="1">
      <alignment horizontal="justify" vertical="center" wrapText="1"/>
      <protection locked="0"/>
    </xf>
    <xf numFmtId="0" fontId="10" fillId="26" borderId="1" xfId="0" applyFont="1" applyFill="1" applyBorder="1" applyAlignment="1" applyProtection="1">
      <alignment horizontal="justify" vertical="center" wrapText="1"/>
      <protection locked="0"/>
    </xf>
    <xf numFmtId="0" fontId="22" fillId="22" borderId="1" xfId="0" applyFont="1" applyFill="1" applyBorder="1" applyAlignment="1">
      <alignment horizontal="center" vertical="center" wrapText="1"/>
    </xf>
    <xf numFmtId="0" fontId="22" fillId="22" borderId="1" xfId="0" applyFont="1" applyFill="1" applyBorder="1" applyAlignment="1">
      <alignment vertical="center"/>
    </xf>
    <xf numFmtId="0" fontId="10" fillId="22" borderId="1" xfId="0" applyFont="1" applyFill="1" applyBorder="1" applyAlignment="1" applyProtection="1">
      <alignment horizontal="justify" vertical="center" wrapText="1"/>
      <protection locked="0"/>
    </xf>
    <xf numFmtId="167" fontId="10" fillId="22" borderId="1" xfId="0" applyNumberFormat="1" applyFont="1" applyFill="1" applyBorder="1" applyAlignment="1" applyProtection="1">
      <alignment horizontal="justify" vertical="center" wrapText="1"/>
      <protection locked="0"/>
    </xf>
    <xf numFmtId="1" fontId="10" fillId="22" borderId="1" xfId="0" applyNumberFormat="1" applyFont="1" applyFill="1" applyBorder="1" applyAlignment="1" applyProtection="1">
      <alignment horizontal="center" vertical="center" wrapText="1"/>
      <protection locked="0"/>
    </xf>
    <xf numFmtId="0" fontId="22" fillId="22" borderId="1" xfId="0" applyFont="1" applyFill="1" applyBorder="1" applyAlignment="1">
      <alignment vertical="center" wrapText="1"/>
    </xf>
    <xf numFmtId="9" fontId="10" fillId="22" borderId="1" xfId="1" applyFont="1" applyFill="1" applyBorder="1" applyAlignment="1" applyProtection="1">
      <alignment horizontal="center" vertical="center" wrapText="1"/>
      <protection locked="0"/>
    </xf>
    <xf numFmtId="2" fontId="10" fillId="22" borderId="1" xfId="0" applyNumberFormat="1" applyFont="1" applyFill="1" applyBorder="1" applyAlignment="1" applyProtection="1">
      <alignment horizontal="center" vertical="center" wrapText="1"/>
      <protection locked="0"/>
    </xf>
    <xf numFmtId="0" fontId="7" fillId="22" borderId="1" xfId="0" applyFont="1" applyFill="1" applyBorder="1" applyAlignment="1" applyProtection="1">
      <alignment horizontal="center" vertical="center" wrapText="1"/>
      <protection locked="0"/>
    </xf>
    <xf numFmtId="0" fontId="7" fillId="22" borderId="1" xfId="0" applyFont="1" applyFill="1" applyBorder="1" applyAlignment="1" applyProtection="1">
      <alignment horizontal="justify" vertical="center" wrapText="1"/>
      <protection locked="0"/>
    </xf>
    <xf numFmtId="0" fontId="6" fillId="22" borderId="1" xfId="0" applyFont="1" applyFill="1" applyBorder="1" applyAlignment="1" applyProtection="1">
      <alignment horizontal="center" vertical="center" wrapText="1"/>
      <protection locked="0"/>
    </xf>
    <xf numFmtId="10" fontId="10" fillId="20" borderId="1" xfId="1" applyNumberFormat="1" applyFont="1" applyFill="1" applyBorder="1" applyAlignment="1" applyProtection="1">
      <alignment horizontal="center" vertical="center" wrapText="1"/>
      <protection locked="0"/>
    </xf>
    <xf numFmtId="0" fontId="10" fillId="20" borderId="1" xfId="0" applyFont="1" applyFill="1" applyBorder="1" applyAlignment="1" applyProtection="1">
      <alignment horizontal="center" vertical="center" wrapText="1"/>
      <protection locked="0"/>
    </xf>
    <xf numFmtId="0" fontId="22" fillId="20" borderId="1" xfId="0" applyFont="1" applyFill="1" applyBorder="1" applyAlignment="1">
      <alignment horizontal="center" vertical="center" wrapText="1"/>
    </xf>
    <xf numFmtId="0" fontId="22" fillId="20" borderId="1" xfId="0" applyFont="1" applyFill="1" applyBorder="1" applyAlignment="1">
      <alignment vertical="center" wrapText="1"/>
    </xf>
    <xf numFmtId="0" fontId="10" fillId="20" borderId="1" xfId="0" applyFont="1" applyFill="1" applyBorder="1" applyAlignment="1" applyProtection="1">
      <alignment horizontal="justify" vertical="center" wrapText="1"/>
      <protection locked="0"/>
    </xf>
    <xf numFmtId="167" fontId="10" fillId="20" borderId="1" xfId="0" applyNumberFormat="1" applyFont="1" applyFill="1" applyBorder="1" applyAlignment="1" applyProtection="1">
      <alignment horizontal="justify" vertical="center" wrapText="1"/>
      <protection locked="0"/>
    </xf>
    <xf numFmtId="1" fontId="10" fillId="20" borderId="1" xfId="0" applyNumberFormat="1" applyFont="1" applyFill="1" applyBorder="1" applyAlignment="1" applyProtection="1">
      <alignment horizontal="center" vertical="center" wrapText="1"/>
      <protection locked="0"/>
    </xf>
    <xf numFmtId="9" fontId="10" fillId="20" borderId="1" xfId="1" applyFont="1" applyFill="1" applyBorder="1" applyAlignment="1" applyProtection="1">
      <alignment horizontal="center" vertical="center" wrapText="1"/>
      <protection locked="0"/>
    </xf>
    <xf numFmtId="2" fontId="10" fillId="20" borderId="1" xfId="0" applyNumberFormat="1" applyFont="1" applyFill="1" applyBorder="1" applyAlignment="1" applyProtection="1">
      <alignment horizontal="center" vertical="center" wrapText="1"/>
      <protection locked="0"/>
    </xf>
    <xf numFmtId="0" fontId="7" fillId="20" borderId="1" xfId="0" applyFont="1" applyFill="1" applyBorder="1" applyAlignment="1" applyProtection="1">
      <alignment horizontal="center" vertical="center" wrapText="1"/>
      <protection locked="0"/>
    </xf>
    <xf numFmtId="0" fontId="7" fillId="20" borderId="1" xfId="0" applyFont="1" applyFill="1" applyBorder="1" applyAlignment="1" applyProtection="1">
      <alignment horizontal="justify" vertical="center" wrapText="1"/>
      <protection locked="0"/>
    </xf>
    <xf numFmtId="0" fontId="6" fillId="20" borderId="1" xfId="0" applyFont="1" applyFill="1" applyBorder="1" applyAlignment="1" applyProtection="1">
      <alignment horizontal="center" vertical="center" wrapText="1"/>
      <protection locked="0"/>
    </xf>
    <xf numFmtId="0" fontId="22" fillId="27" borderId="1" xfId="0" applyFont="1" applyFill="1" applyBorder="1" applyAlignment="1">
      <alignment horizontal="center" vertical="center" wrapText="1"/>
    </xf>
    <xf numFmtId="0" fontId="10" fillId="27" borderId="1" xfId="0" applyFont="1" applyFill="1" applyBorder="1" applyAlignment="1" applyProtection="1">
      <alignment horizontal="center" vertical="center" wrapText="1"/>
      <protection locked="0"/>
    </xf>
    <xf numFmtId="0" fontId="22" fillId="27" borderId="1" xfId="0" applyFont="1" applyFill="1" applyBorder="1" applyAlignment="1">
      <alignment vertical="center" wrapText="1"/>
    </xf>
    <xf numFmtId="0" fontId="10" fillId="27" borderId="1" xfId="0" applyFont="1" applyFill="1" applyBorder="1" applyAlignment="1" applyProtection="1">
      <alignment horizontal="justify" vertical="center" wrapText="1"/>
      <protection locked="0"/>
    </xf>
    <xf numFmtId="167" fontId="10" fillId="27" borderId="1" xfId="0" applyNumberFormat="1" applyFont="1" applyFill="1" applyBorder="1" applyAlignment="1" applyProtection="1">
      <alignment horizontal="justify" vertical="center" wrapText="1"/>
      <protection locked="0"/>
    </xf>
    <xf numFmtId="1" fontId="10" fillId="27" borderId="1" xfId="0" applyNumberFormat="1" applyFont="1" applyFill="1" applyBorder="1" applyAlignment="1" applyProtection="1">
      <alignment horizontal="center" vertical="center" wrapText="1"/>
      <protection locked="0"/>
    </xf>
    <xf numFmtId="0" fontId="22" fillId="27" borderId="1" xfId="0" applyFont="1" applyFill="1" applyBorder="1" applyAlignment="1">
      <alignment horizontal="center" wrapText="1"/>
    </xf>
    <xf numFmtId="9" fontId="10" fillId="27" borderId="1" xfId="1" applyFont="1" applyFill="1" applyBorder="1" applyAlignment="1" applyProtection="1">
      <alignment horizontal="center" vertical="center" wrapText="1"/>
      <protection locked="0"/>
    </xf>
    <xf numFmtId="10" fontId="10" fillId="27" borderId="1" xfId="1" applyNumberFormat="1" applyFont="1" applyFill="1" applyBorder="1" applyAlignment="1" applyProtection="1">
      <alignment horizontal="center" vertical="center" wrapText="1"/>
      <protection locked="0"/>
    </xf>
    <xf numFmtId="2" fontId="10" fillId="27" borderId="1" xfId="0" applyNumberFormat="1" applyFont="1" applyFill="1" applyBorder="1" applyAlignment="1" applyProtection="1">
      <alignment horizontal="center" vertical="center" wrapText="1"/>
      <protection locked="0"/>
    </xf>
    <xf numFmtId="0" fontId="7" fillId="27" borderId="1" xfId="0" applyFont="1" applyFill="1" applyBorder="1" applyAlignment="1" applyProtection="1">
      <alignment horizontal="center" vertical="center" wrapText="1"/>
      <protection locked="0"/>
    </xf>
    <xf numFmtId="0" fontId="7" fillId="27" borderId="1" xfId="0" applyFont="1" applyFill="1" applyBorder="1" applyAlignment="1" applyProtection="1">
      <alignment horizontal="justify" vertical="center" wrapText="1"/>
      <protection locked="0"/>
    </xf>
    <xf numFmtId="0" fontId="6" fillId="27" borderId="1" xfId="0" applyFont="1" applyFill="1" applyBorder="1" applyAlignment="1" applyProtection="1">
      <alignment horizontal="center" vertical="center" wrapText="1"/>
      <protection locked="0"/>
    </xf>
    <xf numFmtId="0" fontId="22" fillId="11" borderId="1" xfId="0" applyFont="1" applyFill="1" applyBorder="1" applyAlignment="1">
      <alignment horizontal="center" vertical="center" wrapText="1"/>
    </xf>
    <xf numFmtId="0" fontId="10" fillId="11" borderId="1" xfId="0" applyFont="1" applyFill="1" applyBorder="1" applyAlignment="1" applyProtection="1">
      <alignment horizontal="center" vertical="center" wrapText="1"/>
      <protection locked="0"/>
    </xf>
    <xf numFmtId="0" fontId="22" fillId="11" borderId="1" xfId="0" applyFont="1" applyFill="1" applyBorder="1" applyAlignment="1">
      <alignment vertical="center" wrapText="1"/>
    </xf>
    <xf numFmtId="0" fontId="10" fillId="11" borderId="1" xfId="0" applyFont="1" applyFill="1" applyBorder="1" applyAlignment="1" applyProtection="1">
      <alignment horizontal="justify" vertical="center" wrapText="1"/>
      <protection locked="0"/>
    </xf>
    <xf numFmtId="167" fontId="10" fillId="11" borderId="1" xfId="0" applyNumberFormat="1" applyFont="1" applyFill="1" applyBorder="1" applyAlignment="1" applyProtection="1">
      <alignment horizontal="justify" vertical="center" wrapText="1"/>
      <protection locked="0"/>
    </xf>
    <xf numFmtId="1" fontId="10" fillId="11" borderId="1" xfId="0" applyNumberFormat="1" applyFont="1" applyFill="1" applyBorder="1" applyAlignment="1" applyProtection="1">
      <alignment horizontal="center" vertical="center" wrapText="1"/>
      <protection locked="0"/>
    </xf>
    <xf numFmtId="9" fontId="10" fillId="11" borderId="1" xfId="1" applyFont="1" applyFill="1" applyBorder="1" applyAlignment="1" applyProtection="1">
      <alignment horizontal="center" vertical="center" wrapText="1"/>
      <protection locked="0"/>
    </xf>
    <xf numFmtId="10" fontId="10" fillId="11" borderId="1" xfId="1" applyNumberFormat="1" applyFont="1" applyFill="1" applyBorder="1" applyAlignment="1" applyProtection="1">
      <alignment horizontal="center" vertical="center" wrapText="1"/>
      <protection locked="0"/>
    </xf>
    <xf numFmtId="2" fontId="10" fillId="11" borderId="1" xfId="0" applyNumberFormat="1" applyFont="1" applyFill="1" applyBorder="1" applyAlignment="1" applyProtection="1">
      <alignment horizontal="center" vertical="center" wrapText="1"/>
      <protection locked="0"/>
    </xf>
    <xf numFmtId="0" fontId="7" fillId="11" borderId="1" xfId="0" applyFont="1" applyFill="1" applyBorder="1" applyAlignment="1" applyProtection="1">
      <alignment horizontal="center" vertical="center" wrapText="1"/>
      <protection locked="0"/>
    </xf>
    <xf numFmtId="0" fontId="7" fillId="11" borderId="1" xfId="0" applyFont="1" applyFill="1" applyBorder="1" applyAlignment="1" applyProtection="1">
      <alignment horizontal="justify" vertical="center" wrapText="1"/>
      <protection locked="0"/>
    </xf>
    <xf numFmtId="0" fontId="6" fillId="11" borderId="1" xfId="0" applyFont="1" applyFill="1" applyBorder="1" applyAlignment="1" applyProtection="1">
      <alignment horizontal="center" vertical="center" wrapText="1"/>
      <protection locked="0"/>
    </xf>
    <xf numFmtId="10" fontId="10" fillId="28" borderId="1" xfId="1" applyNumberFormat="1" applyFont="1" applyFill="1" applyBorder="1" applyAlignment="1" applyProtection="1">
      <alignment horizontal="center" vertical="center" wrapText="1"/>
      <protection locked="0"/>
    </xf>
    <xf numFmtId="0" fontId="10" fillId="28" borderId="1" xfId="0" applyFont="1" applyFill="1" applyBorder="1" applyAlignment="1" applyProtection="1">
      <alignment horizontal="center" vertical="center" wrapText="1"/>
      <protection locked="0"/>
    </xf>
    <xf numFmtId="0" fontId="22" fillId="28" borderId="1" xfId="0" applyFont="1" applyFill="1" applyBorder="1" applyAlignment="1">
      <alignment horizontal="center" vertical="center" wrapText="1"/>
    </xf>
    <xf numFmtId="0" fontId="22" fillId="28" borderId="1" xfId="0" applyFont="1" applyFill="1" applyBorder="1" applyAlignment="1">
      <alignment vertical="center" wrapText="1"/>
    </xf>
    <xf numFmtId="0" fontId="10" fillId="28" borderId="1" xfId="0" applyFont="1" applyFill="1" applyBorder="1" applyAlignment="1" applyProtection="1">
      <alignment horizontal="justify" vertical="center" wrapText="1"/>
      <protection locked="0"/>
    </xf>
    <xf numFmtId="167" fontId="10" fillId="28" borderId="1" xfId="0" applyNumberFormat="1" applyFont="1" applyFill="1" applyBorder="1" applyAlignment="1" applyProtection="1">
      <alignment horizontal="justify" vertical="center" wrapText="1"/>
      <protection locked="0"/>
    </xf>
    <xf numFmtId="1" fontId="10" fillId="28" borderId="1" xfId="0" applyNumberFormat="1" applyFont="1" applyFill="1" applyBorder="1" applyAlignment="1" applyProtection="1">
      <alignment horizontal="center" vertical="center" wrapText="1"/>
      <protection locked="0"/>
    </xf>
    <xf numFmtId="9" fontId="10" fillId="28" borderId="1" xfId="1" applyFont="1" applyFill="1" applyBorder="1" applyAlignment="1" applyProtection="1">
      <alignment horizontal="center" vertical="center" wrapText="1"/>
      <protection locked="0"/>
    </xf>
    <xf numFmtId="2" fontId="10" fillId="28" borderId="1" xfId="0" applyNumberFormat="1" applyFont="1" applyFill="1" applyBorder="1" applyAlignment="1" applyProtection="1">
      <alignment horizontal="center" vertical="center" wrapText="1"/>
      <protection locked="0"/>
    </xf>
    <xf numFmtId="0" fontId="7" fillId="28" borderId="1" xfId="0" applyFont="1" applyFill="1" applyBorder="1" applyAlignment="1" applyProtection="1">
      <alignment horizontal="center" vertical="center" wrapText="1"/>
      <protection locked="0"/>
    </xf>
    <xf numFmtId="0" fontId="7" fillId="28" borderId="1" xfId="0" applyFont="1" applyFill="1" applyBorder="1" applyAlignment="1" applyProtection="1">
      <alignment horizontal="justify" vertical="center" wrapText="1"/>
      <protection locked="0"/>
    </xf>
    <xf numFmtId="0" fontId="6" fillId="28" borderId="1" xfId="0" applyFont="1" applyFill="1" applyBorder="1" applyAlignment="1" applyProtection="1">
      <alignment horizontal="center" vertical="center" wrapText="1"/>
      <protection locked="0"/>
    </xf>
    <xf numFmtId="0" fontId="22" fillId="29" borderId="1" xfId="0" applyFont="1" applyFill="1" applyBorder="1" applyAlignment="1">
      <alignment horizontal="center" vertical="center" wrapText="1"/>
    </xf>
    <xf numFmtId="0" fontId="10" fillId="29" borderId="1" xfId="0" applyFont="1" applyFill="1" applyBorder="1" applyAlignment="1" applyProtection="1">
      <alignment horizontal="center" vertical="center" wrapText="1"/>
      <protection locked="0"/>
    </xf>
    <xf numFmtId="0" fontId="22" fillId="29" borderId="1" xfId="0" applyFont="1" applyFill="1" applyBorder="1" applyAlignment="1">
      <alignment vertical="center" wrapText="1"/>
    </xf>
    <xf numFmtId="0" fontId="10" fillId="29" borderId="1" xfId="0" applyFont="1" applyFill="1" applyBorder="1" applyAlignment="1" applyProtection="1">
      <alignment horizontal="justify" vertical="center" wrapText="1"/>
      <protection locked="0"/>
    </xf>
    <xf numFmtId="167" fontId="10" fillId="29" borderId="1" xfId="0" applyNumberFormat="1" applyFont="1" applyFill="1" applyBorder="1" applyAlignment="1" applyProtection="1">
      <alignment horizontal="justify" vertical="center" wrapText="1"/>
      <protection locked="0"/>
    </xf>
    <xf numFmtId="1" fontId="10" fillId="29" borderId="1" xfId="0" applyNumberFormat="1" applyFont="1" applyFill="1" applyBorder="1" applyAlignment="1" applyProtection="1">
      <alignment horizontal="center" vertical="center" wrapText="1"/>
      <protection locked="0"/>
    </xf>
    <xf numFmtId="9" fontId="10" fillId="29" borderId="1" xfId="1" applyFont="1" applyFill="1" applyBorder="1" applyAlignment="1" applyProtection="1">
      <alignment horizontal="center" vertical="center" wrapText="1"/>
      <protection locked="0"/>
    </xf>
    <xf numFmtId="10" fontId="10" fillId="29" borderId="1" xfId="1" applyNumberFormat="1" applyFont="1" applyFill="1" applyBorder="1" applyAlignment="1" applyProtection="1">
      <alignment horizontal="center" vertical="center" wrapText="1"/>
      <protection locked="0"/>
    </xf>
    <xf numFmtId="2" fontId="10" fillId="29" borderId="1" xfId="0" applyNumberFormat="1" applyFont="1" applyFill="1" applyBorder="1" applyAlignment="1" applyProtection="1">
      <alignment horizontal="center" vertical="center" wrapText="1"/>
      <protection locked="0"/>
    </xf>
    <xf numFmtId="0" fontId="7" fillId="29" borderId="1" xfId="0" applyFont="1" applyFill="1" applyBorder="1" applyAlignment="1" applyProtection="1">
      <alignment horizontal="center" vertical="center" wrapText="1"/>
      <protection locked="0"/>
    </xf>
    <xf numFmtId="0" fontId="7" fillId="29" borderId="1" xfId="0" applyFont="1" applyFill="1" applyBorder="1" applyAlignment="1" applyProtection="1">
      <alignment horizontal="justify" vertical="center" wrapText="1"/>
      <protection locked="0"/>
    </xf>
    <xf numFmtId="0" fontId="6" fillId="29" borderId="1" xfId="0" applyFont="1" applyFill="1" applyBorder="1" applyAlignment="1" applyProtection="1">
      <alignment horizontal="center" vertical="center" wrapText="1"/>
      <protection locked="0"/>
    </xf>
    <xf numFmtId="167" fontId="10" fillId="0" borderId="1" xfId="0" applyNumberFormat="1" applyFont="1" applyBorder="1" applyAlignment="1" applyProtection="1">
      <alignment horizontal="justify" vertical="center" wrapText="1"/>
      <protection locked="0"/>
    </xf>
    <xf numFmtId="0" fontId="22" fillId="17" borderId="1" xfId="0" applyFont="1" applyFill="1" applyBorder="1" applyAlignment="1">
      <alignment horizontal="center" vertical="center" wrapText="1"/>
    </xf>
    <xf numFmtId="0" fontId="10" fillId="17" borderId="1" xfId="0" applyFont="1" applyFill="1" applyBorder="1" applyAlignment="1" applyProtection="1">
      <alignment horizontal="center" vertical="center" wrapText="1"/>
      <protection locked="0"/>
    </xf>
    <xf numFmtId="0" fontId="10" fillId="17" borderId="1" xfId="0" applyFont="1" applyFill="1" applyBorder="1" applyAlignment="1" applyProtection="1">
      <alignment horizontal="justify" vertical="center" wrapText="1"/>
      <protection locked="0"/>
    </xf>
    <xf numFmtId="167" fontId="10" fillId="17" borderId="1" xfId="0" applyNumberFormat="1" applyFont="1" applyFill="1" applyBorder="1" applyAlignment="1" applyProtection="1">
      <alignment horizontal="justify" vertical="center" wrapText="1"/>
      <protection locked="0"/>
    </xf>
    <xf numFmtId="1" fontId="10" fillId="17" borderId="1" xfId="0" applyNumberFormat="1" applyFont="1" applyFill="1" applyBorder="1" applyAlignment="1" applyProtection="1">
      <alignment horizontal="center" vertical="center" wrapText="1"/>
      <protection locked="0"/>
    </xf>
    <xf numFmtId="9" fontId="10" fillId="17" borderId="1" xfId="1" applyFont="1" applyFill="1" applyBorder="1" applyAlignment="1" applyProtection="1">
      <alignment horizontal="center" vertical="center" wrapText="1"/>
      <protection locked="0"/>
    </xf>
    <xf numFmtId="10" fontId="10" fillId="17" borderId="1" xfId="1" applyNumberFormat="1" applyFont="1" applyFill="1" applyBorder="1" applyAlignment="1" applyProtection="1">
      <alignment horizontal="center" vertical="center" wrapText="1"/>
      <protection locked="0"/>
    </xf>
    <xf numFmtId="2" fontId="10" fillId="17" borderId="1" xfId="0" applyNumberFormat="1" applyFont="1" applyFill="1" applyBorder="1" applyAlignment="1" applyProtection="1">
      <alignment horizontal="center" vertical="center" wrapText="1"/>
      <protection locked="0"/>
    </xf>
    <xf numFmtId="0" fontId="7" fillId="17" borderId="1" xfId="0" applyFont="1" applyFill="1" applyBorder="1" applyAlignment="1" applyProtection="1">
      <alignment horizontal="center" vertical="center" wrapText="1"/>
      <protection locked="0"/>
    </xf>
    <xf numFmtId="0" fontId="7" fillId="17" borderId="1" xfId="0" applyFont="1" applyFill="1" applyBorder="1" applyAlignment="1" applyProtection="1">
      <alignment horizontal="justify" vertical="center" wrapText="1"/>
      <protection locked="0"/>
    </xf>
    <xf numFmtId="0" fontId="6" fillId="17" borderId="1" xfId="0" applyFont="1" applyFill="1" applyBorder="1" applyAlignment="1" applyProtection="1">
      <alignment horizontal="center" vertical="center" wrapText="1"/>
      <protection locked="0"/>
    </xf>
    <xf numFmtId="167" fontId="10" fillId="13" borderId="1" xfId="0" applyNumberFormat="1" applyFont="1" applyFill="1" applyBorder="1" applyAlignment="1" applyProtection="1">
      <alignment horizontal="justify" vertical="center" wrapText="1"/>
      <protection locked="0"/>
    </xf>
    <xf numFmtId="9" fontId="10" fillId="13" borderId="1" xfId="0" applyNumberFormat="1" applyFont="1" applyFill="1" applyBorder="1" applyAlignment="1" applyProtection="1">
      <alignment horizontal="justify" vertical="center" wrapText="1"/>
      <protection locked="0"/>
    </xf>
    <xf numFmtId="0" fontId="22" fillId="13" borderId="1" xfId="0" applyFont="1" applyFill="1" applyBorder="1" applyAlignment="1">
      <alignment vertical="center"/>
    </xf>
    <xf numFmtId="0" fontId="10" fillId="25" borderId="1" xfId="0" applyFont="1" applyFill="1" applyBorder="1" applyAlignment="1" applyProtection="1">
      <alignment horizontal="justify" vertical="center" wrapText="1"/>
      <protection locked="0"/>
    </xf>
    <xf numFmtId="167" fontId="10" fillId="25" borderId="1" xfId="0" applyNumberFormat="1" applyFont="1" applyFill="1" applyBorder="1" applyAlignment="1" applyProtection="1">
      <alignment horizontal="justify" vertical="center" wrapText="1"/>
      <protection locked="0"/>
    </xf>
    <xf numFmtId="1" fontId="10" fillId="25" borderId="1" xfId="0" applyNumberFormat="1" applyFont="1" applyFill="1" applyBorder="1" applyAlignment="1" applyProtection="1">
      <alignment horizontal="center" vertical="center" wrapText="1"/>
      <protection locked="0"/>
    </xf>
    <xf numFmtId="9" fontId="10" fillId="25" borderId="1" xfId="0" applyNumberFormat="1" applyFont="1" applyFill="1" applyBorder="1" applyAlignment="1" applyProtection="1">
      <alignment horizontal="left" vertical="center" wrapText="1"/>
      <protection locked="0"/>
    </xf>
    <xf numFmtId="9" fontId="10" fillId="25" borderId="1" xfId="1" applyFont="1" applyFill="1" applyBorder="1" applyAlignment="1" applyProtection="1">
      <alignment horizontal="center" vertical="center" wrapText="1"/>
      <protection locked="0"/>
    </xf>
    <xf numFmtId="10" fontId="10" fillId="25" borderId="1" xfId="1" applyNumberFormat="1" applyFont="1" applyFill="1" applyBorder="1" applyAlignment="1" applyProtection="1">
      <alignment horizontal="center" vertical="center" wrapText="1"/>
      <protection locked="0"/>
    </xf>
    <xf numFmtId="2" fontId="10" fillId="25" borderId="1" xfId="0" applyNumberFormat="1" applyFont="1" applyFill="1" applyBorder="1" applyAlignment="1" applyProtection="1">
      <alignment horizontal="center" vertical="center" wrapText="1"/>
      <protection locked="0"/>
    </xf>
    <xf numFmtId="0" fontId="7" fillId="25" borderId="1" xfId="0" applyFont="1" applyFill="1" applyBorder="1" applyAlignment="1" applyProtection="1">
      <alignment horizontal="center" vertical="center" wrapText="1"/>
      <protection locked="0"/>
    </xf>
    <xf numFmtId="0" fontId="7" fillId="25" borderId="1" xfId="0" applyFont="1" applyFill="1" applyBorder="1" applyAlignment="1" applyProtection="1">
      <alignment horizontal="justify" vertical="center" wrapText="1"/>
      <protection locked="0"/>
    </xf>
    <xf numFmtId="0" fontId="6" fillId="25" borderId="1" xfId="0" applyFont="1" applyFill="1" applyBorder="1" applyAlignment="1" applyProtection="1">
      <alignment horizontal="center" vertical="center" wrapText="1"/>
      <protection locked="0"/>
    </xf>
    <xf numFmtId="167" fontId="10" fillId="18" borderId="1" xfId="0" applyNumberFormat="1" applyFont="1" applyFill="1" applyBorder="1" applyAlignment="1" applyProtection="1">
      <alignment horizontal="justify" vertical="center" wrapText="1"/>
      <protection locked="0"/>
    </xf>
    <xf numFmtId="1" fontId="10" fillId="18" borderId="1" xfId="0" applyNumberFormat="1" applyFont="1" applyFill="1" applyBorder="1" applyAlignment="1" applyProtection="1">
      <alignment horizontal="center" vertical="center" wrapText="1"/>
      <protection locked="0"/>
    </xf>
    <xf numFmtId="9" fontId="10" fillId="18" borderId="1" xfId="1" applyFont="1" applyFill="1" applyBorder="1" applyAlignment="1" applyProtection="1">
      <alignment horizontal="center" vertical="center" wrapText="1"/>
      <protection locked="0"/>
    </xf>
    <xf numFmtId="10" fontId="10" fillId="18" borderId="1" xfId="1" applyNumberFormat="1" applyFont="1" applyFill="1" applyBorder="1" applyAlignment="1" applyProtection="1">
      <alignment horizontal="center" vertical="center" wrapText="1"/>
      <protection locked="0"/>
    </xf>
    <xf numFmtId="2" fontId="10" fillId="18" borderId="1" xfId="0" applyNumberFormat="1" applyFont="1" applyFill="1" applyBorder="1" applyAlignment="1" applyProtection="1">
      <alignment horizontal="center" vertical="center" wrapText="1"/>
      <protection locked="0"/>
    </xf>
    <xf numFmtId="0" fontId="7" fillId="18" borderId="1" xfId="0" applyFont="1" applyFill="1" applyBorder="1" applyAlignment="1" applyProtection="1">
      <alignment horizontal="center" vertical="center" wrapText="1"/>
      <protection locked="0"/>
    </xf>
    <xf numFmtId="0" fontId="7" fillId="18" borderId="1" xfId="0" applyFont="1" applyFill="1" applyBorder="1" applyAlignment="1" applyProtection="1">
      <alignment horizontal="justify" vertical="center" wrapText="1"/>
      <protection locked="0"/>
    </xf>
    <xf numFmtId="0" fontId="6" fillId="18" borderId="1" xfId="0" applyFont="1" applyFill="1" applyBorder="1" applyAlignment="1" applyProtection="1">
      <alignment horizontal="center" vertical="center" wrapText="1"/>
      <protection locked="0"/>
    </xf>
    <xf numFmtId="0" fontId="32" fillId="12" borderId="1" xfId="0" applyFont="1" applyFill="1" applyBorder="1" applyAlignment="1" applyProtection="1">
      <alignment horizontal="justify" vertical="center" wrapText="1"/>
      <protection locked="0"/>
    </xf>
    <xf numFmtId="0" fontId="10" fillId="18" borderId="1" xfId="0" applyFont="1" applyFill="1" applyBorder="1" applyAlignment="1" applyProtection="1">
      <alignment horizontal="left" vertical="center" wrapText="1"/>
      <protection locked="0"/>
    </xf>
    <xf numFmtId="167" fontId="10" fillId="26" borderId="1" xfId="0" applyNumberFormat="1" applyFont="1" applyFill="1" applyBorder="1" applyAlignment="1" applyProtection="1">
      <alignment horizontal="justify" vertical="center" wrapText="1"/>
      <protection locked="0"/>
    </xf>
    <xf numFmtId="1" fontId="10" fillId="26" borderId="1" xfId="0" applyNumberFormat="1" applyFont="1" applyFill="1" applyBorder="1" applyAlignment="1" applyProtection="1">
      <alignment horizontal="center" vertical="center" wrapText="1"/>
      <protection locked="0"/>
    </xf>
    <xf numFmtId="9" fontId="10" fillId="26" borderId="1" xfId="1" applyFont="1" applyFill="1" applyBorder="1" applyAlignment="1" applyProtection="1">
      <alignment horizontal="center" vertical="center" wrapText="1"/>
      <protection locked="0"/>
    </xf>
    <xf numFmtId="2" fontId="10" fillId="26" borderId="1" xfId="0" applyNumberFormat="1" applyFont="1" applyFill="1" applyBorder="1" applyAlignment="1" applyProtection="1">
      <alignment horizontal="center" vertical="center" wrapText="1"/>
      <protection locked="0"/>
    </xf>
    <xf numFmtId="0" fontId="7" fillId="26" borderId="1" xfId="0" applyFont="1" applyFill="1" applyBorder="1" applyAlignment="1" applyProtection="1">
      <alignment horizontal="center" vertical="center" wrapText="1"/>
      <protection locked="0"/>
    </xf>
    <xf numFmtId="0" fontId="7" fillId="26" borderId="1" xfId="0" applyFont="1" applyFill="1" applyBorder="1" applyAlignment="1" applyProtection="1">
      <alignment horizontal="justify" vertical="center" wrapText="1"/>
      <protection locked="0"/>
    </xf>
    <xf numFmtId="0" fontId="6" fillId="26" borderId="1" xfId="0" applyFont="1" applyFill="1" applyBorder="1" applyAlignment="1" applyProtection="1">
      <alignment horizontal="center" vertical="center" wrapText="1"/>
      <protection locked="0"/>
    </xf>
    <xf numFmtId="0" fontId="22" fillId="19" borderId="1" xfId="0" applyFont="1" applyFill="1" applyBorder="1" applyAlignment="1">
      <alignment horizontal="center" vertical="center" wrapText="1"/>
    </xf>
    <xf numFmtId="167" fontId="10" fillId="19" borderId="1" xfId="0" applyNumberFormat="1" applyFont="1" applyFill="1" applyBorder="1" applyAlignment="1" applyProtection="1">
      <alignment horizontal="justify" vertical="center" wrapText="1"/>
      <protection locked="0"/>
    </xf>
    <xf numFmtId="1" fontId="10" fillId="19" borderId="1" xfId="0" applyNumberFormat="1" applyFont="1" applyFill="1" applyBorder="1" applyAlignment="1" applyProtection="1">
      <alignment horizontal="center" vertical="center" wrapText="1"/>
      <protection locked="0"/>
    </xf>
    <xf numFmtId="9" fontId="10" fillId="19" borderId="1" xfId="1" applyFont="1" applyFill="1" applyBorder="1" applyAlignment="1" applyProtection="1">
      <alignment horizontal="center" vertical="center" wrapText="1"/>
      <protection locked="0"/>
    </xf>
    <xf numFmtId="2" fontId="10" fillId="19" borderId="1" xfId="0" applyNumberFormat="1" applyFont="1" applyFill="1" applyBorder="1" applyAlignment="1" applyProtection="1">
      <alignment horizontal="center" vertical="center" wrapText="1"/>
      <protection locked="0"/>
    </xf>
    <xf numFmtId="0" fontId="7" fillId="19" borderId="1" xfId="0" applyFont="1" applyFill="1" applyBorder="1" applyAlignment="1" applyProtection="1">
      <alignment horizontal="center" vertical="center" wrapText="1"/>
      <protection locked="0"/>
    </xf>
    <xf numFmtId="0" fontId="7" fillId="19" borderId="1" xfId="0" applyFont="1" applyFill="1" applyBorder="1" applyAlignment="1" applyProtection="1">
      <alignment horizontal="justify" vertical="center" wrapText="1"/>
      <protection locked="0"/>
    </xf>
    <xf numFmtId="0" fontId="6" fillId="19" borderId="1" xfId="0" applyFont="1" applyFill="1" applyBorder="1" applyAlignment="1" applyProtection="1">
      <alignment horizontal="center" vertical="center" wrapText="1"/>
      <protection locked="0"/>
    </xf>
    <xf numFmtId="9" fontId="10" fillId="19" borderId="1" xfId="0" applyNumberFormat="1" applyFont="1" applyFill="1" applyBorder="1" applyAlignment="1" applyProtection="1">
      <alignment horizontal="justify" vertical="center" wrapText="1"/>
      <protection locked="0"/>
    </xf>
    <xf numFmtId="0" fontId="9" fillId="9" borderId="1" xfId="0" applyFont="1" applyFill="1" applyBorder="1" applyAlignment="1" applyProtection="1">
      <alignment horizontal="justify" vertical="center" wrapText="1"/>
      <protection locked="0"/>
    </xf>
    <xf numFmtId="0" fontId="9" fillId="9" borderId="1" xfId="0" applyFont="1" applyFill="1" applyBorder="1" applyAlignment="1" applyProtection="1">
      <alignment horizontal="center" vertical="center" wrapText="1"/>
      <protection locked="0"/>
    </xf>
    <xf numFmtId="10" fontId="9" fillId="9" borderId="1" xfId="0" applyNumberFormat="1" applyFont="1" applyFill="1" applyBorder="1" applyAlignment="1" applyProtection="1">
      <alignment horizontal="center" vertical="center" wrapText="1"/>
      <protection locked="0"/>
    </xf>
    <xf numFmtId="2" fontId="9" fillId="9" borderId="1" xfId="0" applyNumberFormat="1" applyFont="1" applyFill="1" applyBorder="1" applyAlignment="1" applyProtection="1">
      <alignment horizontal="center" vertical="center" wrapText="1"/>
      <protection locked="0"/>
    </xf>
    <xf numFmtId="0" fontId="10" fillId="26" borderId="1" xfId="0" applyFont="1" applyFill="1" applyBorder="1" applyAlignment="1" applyProtection="1">
      <alignment horizontal="left" vertical="center" wrapText="1"/>
      <protection locked="0"/>
    </xf>
    <xf numFmtId="14" fontId="3" fillId="0" borderId="0" xfId="2" applyNumberFormat="1" applyFont="1" applyAlignment="1">
      <alignment vertical="center" wrapText="1"/>
    </xf>
    <xf numFmtId="14" fontId="35" fillId="0" borderId="0" xfId="2" applyNumberFormat="1" applyFont="1" applyAlignment="1">
      <alignment vertical="center" wrapText="1"/>
    </xf>
    <xf numFmtId="0" fontId="22" fillId="19" borderId="1" xfId="0" applyFont="1" applyFill="1" applyBorder="1" applyAlignment="1">
      <alignment vertical="center"/>
    </xf>
    <xf numFmtId="0" fontId="10" fillId="30" borderId="6" xfId="0" applyFont="1" applyFill="1" applyBorder="1" applyAlignment="1" applyProtection="1">
      <alignment horizontal="center" vertical="center" wrapText="1"/>
      <protection locked="0"/>
    </xf>
    <xf numFmtId="9" fontId="10" fillId="13" borderId="1" xfId="0" applyNumberFormat="1" applyFont="1" applyFill="1" applyBorder="1" applyAlignment="1" applyProtection="1">
      <alignment horizontal="center" vertical="center" wrapText="1"/>
      <protection locked="0"/>
    </xf>
    <xf numFmtId="9" fontId="10" fillId="25" borderId="1" xfId="0" applyNumberFormat="1" applyFont="1" applyFill="1" applyBorder="1" applyAlignment="1" applyProtection="1">
      <alignment horizontal="center" vertical="center" wrapText="1"/>
      <protection locked="0"/>
    </xf>
    <xf numFmtId="0" fontId="22" fillId="18" borderId="1" xfId="0" applyFont="1" applyFill="1" applyBorder="1" applyAlignment="1">
      <alignment horizontal="center" vertical="center" wrapText="1"/>
    </xf>
    <xf numFmtId="0" fontId="22" fillId="26" borderId="1" xfId="0" applyFont="1" applyFill="1" applyBorder="1" applyAlignment="1">
      <alignment horizontal="center" vertical="center" wrapText="1"/>
    </xf>
    <xf numFmtId="9" fontId="10" fillId="19" borderId="1" xfId="0" applyNumberFormat="1" applyFont="1" applyFill="1" applyBorder="1" applyAlignment="1" applyProtection="1">
      <alignment horizontal="center" vertical="center" wrapText="1"/>
      <protection locked="0"/>
    </xf>
    <xf numFmtId="9" fontId="10" fillId="0" borderId="1" xfId="0" applyNumberFormat="1" applyFont="1" applyBorder="1" applyAlignment="1" applyProtection="1">
      <alignment horizontal="center" vertical="center" wrapText="1"/>
      <protection locked="0"/>
    </xf>
    <xf numFmtId="0" fontId="4" fillId="0" borderId="7" xfId="2" applyFont="1" applyBorder="1" applyAlignment="1">
      <alignment horizontal="center" vertical="center" wrapText="1"/>
    </xf>
    <xf numFmtId="0" fontId="4" fillId="0" borderId="2" xfId="2" applyFont="1" applyBorder="1" applyAlignment="1">
      <alignment horizontal="center" vertical="center" wrapText="1"/>
    </xf>
    <xf numFmtId="0" fontId="4" fillId="0" borderId="3" xfId="2" applyFont="1" applyBorder="1" applyAlignment="1">
      <alignment horizontal="center" vertical="center" wrapText="1"/>
    </xf>
    <xf numFmtId="0" fontId="4" fillId="0" borderId="2" xfId="2" applyFont="1" applyBorder="1" applyAlignment="1">
      <alignment horizontal="left" vertical="center" wrapText="1"/>
    </xf>
    <xf numFmtId="0" fontId="4" fillId="0" borderId="3" xfId="2" applyFont="1" applyBorder="1" applyAlignment="1">
      <alignment horizontal="left" vertical="center" wrapText="1"/>
    </xf>
    <xf numFmtId="0" fontId="4" fillId="0" borderId="4" xfId="2" applyFont="1" applyBorder="1" applyAlignment="1">
      <alignment horizontal="left" vertical="center" wrapText="1"/>
    </xf>
    <xf numFmtId="0" fontId="4" fillId="0" borderId="5" xfId="2" applyFont="1" applyBorder="1" applyAlignment="1">
      <alignment horizontal="left" vertical="center" wrapText="1"/>
    </xf>
    <xf numFmtId="166" fontId="5" fillId="2" borderId="8" xfId="0" applyNumberFormat="1" applyFont="1" applyFill="1" applyBorder="1" applyAlignment="1" applyProtection="1">
      <alignment horizontal="center" vertical="center" wrapText="1"/>
      <protection locked="0" hidden="1"/>
    </xf>
    <xf numFmtId="166" fontId="5" fillId="2" borderId="9" xfId="0" applyNumberFormat="1" applyFont="1" applyFill="1" applyBorder="1" applyAlignment="1" applyProtection="1">
      <alignment horizontal="center" vertical="center" wrapText="1"/>
      <protection locked="0" hidden="1"/>
    </xf>
    <xf numFmtId="166" fontId="5" fillId="2" borderId="10" xfId="0" applyNumberFormat="1" applyFont="1" applyFill="1" applyBorder="1" applyAlignment="1" applyProtection="1">
      <alignment horizontal="center" vertical="center" wrapText="1"/>
      <protection locked="0" hidden="1"/>
    </xf>
    <xf numFmtId="0" fontId="5" fillId="3" borderId="11" xfId="0" applyFont="1" applyFill="1" applyBorder="1" applyAlignment="1" applyProtection="1">
      <alignment horizontal="center" vertical="center" wrapText="1"/>
      <protection locked="0"/>
    </xf>
    <xf numFmtId="0" fontId="5" fillId="3" borderId="12" xfId="0" applyFont="1" applyFill="1" applyBorder="1" applyAlignment="1" applyProtection="1">
      <alignment horizontal="center" vertical="center" wrapText="1"/>
      <protection locked="0"/>
    </xf>
    <xf numFmtId="0" fontId="7" fillId="4" borderId="14" xfId="0" applyFont="1" applyFill="1" applyBorder="1" applyAlignment="1" applyProtection="1">
      <alignment horizontal="center" vertical="center" wrapText="1"/>
      <protection locked="0" hidden="1"/>
    </xf>
    <xf numFmtId="0" fontId="7" fillId="4" borderId="20" xfId="0" applyFont="1" applyFill="1" applyBorder="1" applyAlignment="1" applyProtection="1">
      <alignment horizontal="center" vertical="center" wrapText="1"/>
      <protection locked="0" hidden="1"/>
    </xf>
    <xf numFmtId="0" fontId="7" fillId="4" borderId="15" xfId="0" applyFont="1" applyFill="1" applyBorder="1" applyAlignment="1" applyProtection="1">
      <alignment horizontal="center" vertical="center" wrapText="1"/>
      <protection locked="0" hidden="1"/>
    </xf>
    <xf numFmtId="0" fontId="7" fillId="4" borderId="21" xfId="0" applyFont="1" applyFill="1" applyBorder="1" applyAlignment="1" applyProtection="1">
      <alignment horizontal="center" vertical="center" wrapText="1"/>
      <protection locked="0" hidden="1"/>
    </xf>
    <xf numFmtId="0" fontId="7" fillId="5" borderId="16" xfId="0" applyFont="1" applyFill="1" applyBorder="1" applyAlignment="1" applyProtection="1">
      <alignment horizontal="center" vertical="center" wrapText="1"/>
      <protection locked="0"/>
    </xf>
    <xf numFmtId="0" fontId="7" fillId="5" borderId="22" xfId="0" applyFont="1" applyFill="1" applyBorder="1" applyAlignment="1" applyProtection="1">
      <alignment horizontal="center" vertical="center" wrapText="1"/>
      <protection locked="0"/>
    </xf>
    <xf numFmtId="0" fontId="7" fillId="8" borderId="16" xfId="0" applyFont="1" applyFill="1" applyBorder="1" applyAlignment="1" applyProtection="1">
      <alignment horizontal="center" vertical="center" wrapText="1"/>
      <protection locked="0"/>
    </xf>
    <xf numFmtId="0" fontId="7" fillId="8" borderId="15" xfId="0" applyFont="1" applyFill="1" applyBorder="1" applyAlignment="1" applyProtection="1">
      <alignment horizontal="center" vertical="center" wrapText="1"/>
      <protection locked="0"/>
    </xf>
    <xf numFmtId="0" fontId="4" fillId="0" borderId="7" xfId="2" applyFont="1" applyBorder="1" applyAlignment="1" applyProtection="1">
      <alignment horizontal="left" vertical="center"/>
      <protection locked="0" hidden="1"/>
    </xf>
    <xf numFmtId="0" fontId="4" fillId="0" borderId="3" xfId="2" applyFont="1" applyBorder="1" applyAlignment="1" applyProtection="1">
      <alignment horizontal="left" vertical="center"/>
      <protection locked="0" hidden="1"/>
    </xf>
    <xf numFmtId="0" fontId="4" fillId="0" borderId="0" xfId="2" applyFont="1" applyAlignment="1" applyProtection="1">
      <alignment horizontal="center" vertical="center"/>
      <protection locked="0" hidden="1"/>
    </xf>
    <xf numFmtId="0" fontId="7" fillId="7" borderId="18" xfId="0" applyFont="1" applyFill="1" applyBorder="1" applyAlignment="1" applyProtection="1">
      <alignment horizontal="center" vertical="center" wrapText="1"/>
      <protection locked="0"/>
    </xf>
    <xf numFmtId="0" fontId="7" fillId="7" borderId="13" xfId="0" applyFont="1" applyFill="1" applyBorder="1" applyAlignment="1" applyProtection="1">
      <alignment horizontal="center" vertical="center" wrapText="1"/>
      <protection locked="0"/>
    </xf>
    <xf numFmtId="0" fontId="7" fillId="7" borderId="16" xfId="0" applyFont="1" applyFill="1" applyBorder="1" applyAlignment="1" applyProtection="1">
      <alignment horizontal="center" vertical="center" wrapText="1"/>
      <protection locked="0"/>
    </xf>
    <xf numFmtId="0" fontId="7" fillId="7" borderId="15" xfId="0" applyFont="1" applyFill="1" applyBorder="1" applyAlignment="1" applyProtection="1">
      <alignment horizontal="center" vertical="center" wrapText="1"/>
      <protection locked="0"/>
    </xf>
    <xf numFmtId="0" fontId="7" fillId="6" borderId="17" xfId="0" applyFont="1" applyFill="1" applyBorder="1" applyAlignment="1" applyProtection="1">
      <alignment horizontal="center" vertical="center" wrapText="1"/>
      <protection locked="0" hidden="1"/>
    </xf>
    <xf numFmtId="0" fontId="7" fillId="6" borderId="23" xfId="0" applyFont="1" applyFill="1" applyBorder="1" applyAlignment="1" applyProtection="1">
      <alignment horizontal="center" vertical="center" wrapText="1"/>
      <protection locked="0" hidden="1"/>
    </xf>
    <xf numFmtId="166" fontId="13" fillId="2" borderId="7" xfId="0" applyNumberFormat="1" applyFont="1" applyFill="1" applyBorder="1" applyAlignment="1" applyProtection="1">
      <alignment horizontal="center" vertical="center" wrapText="1"/>
      <protection locked="0" hidden="1"/>
    </xf>
    <xf numFmtId="166" fontId="13" fillId="2" borderId="3" xfId="0" applyNumberFormat="1" applyFont="1" applyFill="1" applyBorder="1" applyAlignment="1" applyProtection="1">
      <alignment horizontal="center" vertical="center" wrapText="1"/>
      <protection locked="0" hidden="1"/>
    </xf>
    <xf numFmtId="166" fontId="13" fillId="0" borderId="7" xfId="0" applyNumberFormat="1" applyFont="1" applyBorder="1" applyAlignment="1" applyProtection="1">
      <alignment horizontal="center" vertical="center" wrapText="1"/>
      <protection locked="0" hidden="1"/>
    </xf>
    <xf numFmtId="166" fontId="13" fillId="0" borderId="2" xfId="0" applyNumberFormat="1" applyFont="1" applyBorder="1" applyAlignment="1" applyProtection="1">
      <alignment horizontal="center" vertical="center" wrapText="1"/>
      <protection locked="0" hidden="1"/>
    </xf>
    <xf numFmtId="0" fontId="2" fillId="0" borderId="0" xfId="0" applyFont="1" applyAlignment="1" applyProtection="1">
      <alignment horizontal="left" vertical="top" wrapText="1"/>
      <protection locked="0" hidden="1"/>
    </xf>
    <xf numFmtId="0" fontId="7" fillId="8" borderId="19" xfId="0" applyFont="1" applyFill="1" applyBorder="1" applyAlignment="1" applyProtection="1">
      <alignment horizontal="center" vertical="center" wrapText="1"/>
      <protection locked="0"/>
    </xf>
    <xf numFmtId="0" fontId="7" fillId="8" borderId="17" xfId="0" applyFont="1" applyFill="1" applyBorder="1" applyAlignment="1" applyProtection="1">
      <alignment horizontal="center" vertical="center" wrapText="1"/>
      <protection locked="0"/>
    </xf>
    <xf numFmtId="0" fontId="10" fillId="18" borderId="15" xfId="0" applyFont="1" applyFill="1" applyBorder="1" applyAlignment="1" applyProtection="1">
      <alignment horizontal="center" vertical="center" wrapText="1"/>
      <protection locked="0"/>
    </xf>
    <xf numFmtId="0" fontId="10" fillId="18" borderId="27" xfId="0" applyFont="1" applyFill="1" applyBorder="1" applyAlignment="1" applyProtection="1">
      <alignment horizontal="center" vertical="center" wrapText="1"/>
      <protection locked="0"/>
    </xf>
    <xf numFmtId="0" fontId="10" fillId="18" borderId="6" xfId="0" applyFont="1" applyFill="1" applyBorder="1" applyAlignment="1" applyProtection="1">
      <alignment horizontal="center" vertical="center" wrapText="1"/>
      <protection locked="0"/>
    </xf>
    <xf numFmtId="0" fontId="37" fillId="18" borderId="15" xfId="4" applyFill="1" applyBorder="1" applyAlignment="1">
      <alignment horizontal="center" vertical="center" wrapText="1"/>
    </xf>
    <xf numFmtId="0" fontId="37" fillId="18" borderId="27" xfId="4" applyFill="1" applyBorder="1" applyAlignment="1">
      <alignment horizontal="center" vertical="center" wrapText="1"/>
    </xf>
    <xf numFmtId="0" fontId="37" fillId="18" borderId="6" xfId="4" applyFill="1" applyBorder="1" applyAlignment="1">
      <alignment horizontal="center" vertical="center" wrapText="1"/>
    </xf>
    <xf numFmtId="0" fontId="0" fillId="18" borderId="15" xfId="0" applyFill="1" applyBorder="1" applyAlignment="1">
      <alignment horizontal="center" vertical="center" wrapText="1"/>
    </xf>
    <xf numFmtId="0" fontId="0" fillId="18" borderId="27" xfId="0" applyFill="1" applyBorder="1" applyAlignment="1">
      <alignment horizontal="center" vertical="center" wrapText="1"/>
    </xf>
    <xf numFmtId="0" fontId="0" fillId="18" borderId="6" xfId="0" applyFill="1" applyBorder="1" applyAlignment="1">
      <alignment horizontal="center" vertical="center" wrapText="1"/>
    </xf>
    <xf numFmtId="0" fontId="10" fillId="22" borderId="1" xfId="0" applyFont="1" applyFill="1" applyBorder="1" applyAlignment="1" applyProtection="1">
      <alignment horizontal="center" vertical="center" wrapText="1"/>
      <protection locked="0"/>
    </xf>
    <xf numFmtId="0" fontId="27" fillId="22" borderId="1" xfId="0" applyFont="1" applyFill="1" applyBorder="1" applyAlignment="1">
      <alignment horizontal="center" vertical="center" wrapText="1"/>
    </xf>
    <xf numFmtId="0" fontId="0" fillId="22" borderId="1" xfId="0" applyFill="1" applyBorder="1" applyAlignment="1">
      <alignment horizontal="center" vertical="center" wrapText="1"/>
    </xf>
    <xf numFmtId="0" fontId="11" fillId="0" borderId="41" xfId="2" applyFont="1" applyBorder="1" applyAlignment="1">
      <alignment horizontal="center" vertical="center" wrapText="1"/>
    </xf>
    <xf numFmtId="0" fontId="10" fillId="13" borderId="1" xfId="0" applyFont="1" applyFill="1" applyBorder="1" applyAlignment="1" applyProtection="1">
      <alignment horizontal="center" vertical="center" wrapText="1"/>
      <protection locked="0"/>
    </xf>
    <xf numFmtId="0" fontId="10" fillId="26" borderId="1" xfId="0" applyFont="1" applyFill="1" applyBorder="1" applyAlignment="1" applyProtection="1">
      <alignment horizontal="center" vertical="center" wrapText="1"/>
      <protection locked="0"/>
    </xf>
    <xf numFmtId="0" fontId="21" fillId="26" borderId="1" xfId="0" applyFont="1" applyFill="1" applyBorder="1" applyAlignment="1">
      <alignment horizontal="center" vertical="center" wrapText="1"/>
    </xf>
    <xf numFmtId="0" fontId="22" fillId="27" borderId="1" xfId="0" applyFont="1" applyFill="1" applyBorder="1" applyAlignment="1">
      <alignment horizontal="center" vertical="center" wrapText="1"/>
    </xf>
    <xf numFmtId="0" fontId="22" fillId="20" borderId="1" xfId="0" applyFont="1" applyFill="1" applyBorder="1" applyAlignment="1">
      <alignment horizontal="center" vertical="center" wrapText="1"/>
    </xf>
    <xf numFmtId="0" fontId="3" fillId="20" borderId="1" xfId="2" applyFont="1" applyFill="1" applyBorder="1" applyAlignment="1">
      <alignment horizontal="center" vertical="center" wrapText="1"/>
    </xf>
    <xf numFmtId="0" fontId="21" fillId="20" borderId="1" xfId="0" applyFont="1" applyFill="1" applyBorder="1" applyAlignment="1">
      <alignment horizontal="center" vertical="center" wrapText="1"/>
    </xf>
    <xf numFmtId="166" fontId="13" fillId="2" borderId="2" xfId="0" applyNumberFormat="1" applyFont="1" applyFill="1" applyBorder="1" applyAlignment="1" applyProtection="1">
      <alignment horizontal="center" vertical="center" wrapText="1"/>
      <protection locked="0" hidden="1"/>
    </xf>
    <xf numFmtId="0" fontId="27" fillId="19" borderId="1" xfId="0" applyFont="1" applyFill="1" applyBorder="1" applyAlignment="1">
      <alignment horizontal="center" vertical="center" wrapText="1"/>
    </xf>
    <xf numFmtId="0" fontId="3" fillId="19" borderId="1" xfId="2" applyFont="1" applyFill="1" applyBorder="1" applyAlignment="1">
      <alignment horizontal="center" vertical="center"/>
    </xf>
    <xf numFmtId="0" fontId="22" fillId="22" borderId="1" xfId="0" applyFont="1" applyFill="1" applyBorder="1" applyAlignment="1">
      <alignment horizontal="center" vertical="center" wrapText="1"/>
    </xf>
    <xf numFmtId="0" fontId="3" fillId="22" borderId="1" xfId="2" applyFont="1" applyFill="1" applyBorder="1" applyAlignment="1">
      <alignment horizontal="center" vertical="center"/>
    </xf>
    <xf numFmtId="0" fontId="10" fillId="20" borderId="1" xfId="0" applyFont="1" applyFill="1" applyBorder="1" applyAlignment="1" applyProtection="1">
      <alignment horizontal="center" vertical="center" wrapText="1"/>
      <protection locked="0"/>
    </xf>
    <xf numFmtId="0" fontId="10" fillId="19" borderId="1" xfId="0" applyFont="1" applyFill="1" applyBorder="1" applyAlignment="1" applyProtection="1">
      <alignment horizontal="center" vertical="center" wrapText="1"/>
      <protection locked="0"/>
    </xf>
    <xf numFmtId="0" fontId="21" fillId="19" borderId="1" xfId="0" applyFont="1" applyFill="1" applyBorder="1" applyAlignment="1">
      <alignment horizontal="center" vertical="center" wrapText="1"/>
    </xf>
    <xf numFmtId="0" fontId="0" fillId="19" borderId="1" xfId="0" applyFill="1" applyBorder="1" applyAlignment="1">
      <alignment horizontal="center" vertical="center" wrapText="1"/>
    </xf>
    <xf numFmtId="0" fontId="10" fillId="27" borderId="1" xfId="0" applyFont="1" applyFill="1" applyBorder="1" applyAlignment="1" applyProtection="1">
      <alignment horizontal="center" vertical="center" wrapText="1"/>
      <protection locked="0"/>
    </xf>
    <xf numFmtId="0" fontId="33" fillId="27" borderId="1" xfId="0" applyFont="1" applyFill="1" applyBorder="1" applyAlignment="1" applyProtection="1">
      <alignment horizontal="center" vertical="center" wrapText="1"/>
      <protection locked="0"/>
    </xf>
    <xf numFmtId="0" fontId="4" fillId="0" borderId="2" xfId="2" applyFont="1" applyBorder="1" applyAlignment="1" applyProtection="1">
      <alignment horizontal="left" vertical="center"/>
      <protection locked="0" hidden="1"/>
    </xf>
    <xf numFmtId="0" fontId="27" fillId="25" borderId="1" xfId="0" applyFont="1" applyFill="1" applyBorder="1" applyAlignment="1">
      <alignment horizontal="center" vertical="center" wrapText="1"/>
    </xf>
    <xf numFmtId="0" fontId="22" fillId="25" borderId="1" xfId="0" applyFont="1" applyFill="1" applyBorder="1" applyAlignment="1">
      <alignment horizontal="center" vertical="center" wrapText="1"/>
    </xf>
    <xf numFmtId="0" fontId="10" fillId="25" borderId="1" xfId="0" applyFont="1" applyFill="1" applyBorder="1" applyAlignment="1" applyProtection="1">
      <alignment horizontal="center" vertical="center" wrapText="1"/>
      <protection locked="0"/>
    </xf>
    <xf numFmtId="0" fontId="0" fillId="13" borderId="1" xfId="0" applyFill="1" applyBorder="1" applyAlignment="1">
      <alignment horizontal="center" vertical="center" wrapText="1"/>
    </xf>
    <xf numFmtId="0" fontId="21" fillId="13" borderId="1" xfId="0" applyFont="1" applyFill="1" applyBorder="1" applyAlignment="1">
      <alignment horizontal="center" vertical="center"/>
    </xf>
    <xf numFmtId="0" fontId="0" fillId="26" borderId="1" xfId="0" applyFill="1" applyBorder="1" applyAlignment="1">
      <alignment horizontal="center" vertical="center" wrapText="1"/>
    </xf>
    <xf numFmtId="0" fontId="7" fillId="6" borderId="44" xfId="0" applyFont="1" applyFill="1" applyBorder="1" applyAlignment="1" applyProtection="1">
      <alignment horizontal="center" vertical="center" wrapText="1"/>
      <protection locked="0" hidden="1"/>
    </xf>
    <xf numFmtId="0" fontId="7" fillId="4" borderId="43" xfId="0" applyFont="1" applyFill="1" applyBorder="1" applyAlignment="1" applyProtection="1">
      <alignment horizontal="center" vertical="center" wrapText="1"/>
      <protection locked="0" hidden="1"/>
    </xf>
    <xf numFmtId="0" fontId="7" fillId="4" borderId="27" xfId="0" applyFont="1" applyFill="1" applyBorder="1" applyAlignment="1" applyProtection="1">
      <alignment horizontal="center" vertical="center" wrapText="1"/>
      <protection locked="0" hidden="1"/>
    </xf>
    <xf numFmtId="0" fontId="7" fillId="5" borderId="15" xfId="0" applyFont="1" applyFill="1" applyBorder="1" applyAlignment="1" applyProtection="1">
      <alignment horizontal="center" vertical="center" wrapText="1"/>
      <protection locked="0"/>
    </xf>
    <xf numFmtId="0" fontId="22" fillId="19" borderId="1" xfId="0" applyFont="1" applyFill="1" applyBorder="1" applyAlignment="1">
      <alignment horizontal="center" vertical="center" wrapText="1"/>
    </xf>
    <xf numFmtId="0" fontId="3" fillId="19" borderId="1" xfId="2" applyFont="1" applyFill="1" applyBorder="1" applyAlignment="1">
      <alignment horizontal="center" vertical="center" wrapText="1"/>
    </xf>
    <xf numFmtId="0" fontId="3" fillId="20" borderId="1" xfId="2" applyFont="1" applyFill="1" applyBorder="1" applyAlignment="1">
      <alignment horizontal="center" vertical="center"/>
    </xf>
    <xf numFmtId="0" fontId="27" fillId="27" borderId="1" xfId="0" applyFont="1" applyFill="1" applyBorder="1" applyAlignment="1">
      <alignment horizontal="center" vertical="center" wrapText="1"/>
    </xf>
    <xf numFmtId="0" fontId="3" fillId="27" borderId="1" xfId="2" applyFont="1" applyFill="1" applyBorder="1" applyAlignment="1">
      <alignment horizontal="center" vertical="center"/>
    </xf>
    <xf numFmtId="0" fontId="21" fillId="29" borderId="1" xfId="0" applyFont="1" applyFill="1" applyBorder="1" applyAlignment="1">
      <alignment horizontal="center" vertical="center" wrapText="1"/>
    </xf>
    <xf numFmtId="0" fontId="3" fillId="29" borderId="1" xfId="2" applyFont="1" applyFill="1" applyBorder="1" applyAlignment="1">
      <alignment horizontal="center" vertical="center"/>
    </xf>
    <xf numFmtId="0" fontId="34" fillId="11" borderId="1" xfId="0" applyFont="1" applyFill="1" applyBorder="1" applyAlignment="1" applyProtection="1">
      <alignment horizontal="center" vertical="center" wrapText="1"/>
      <protection locked="0"/>
    </xf>
    <xf numFmtId="0" fontId="10" fillId="11" borderId="1" xfId="0" applyFont="1" applyFill="1" applyBorder="1" applyAlignment="1" applyProtection="1">
      <alignment horizontal="center" vertical="center" wrapText="1"/>
      <protection locked="0"/>
    </xf>
    <xf numFmtId="0" fontId="10" fillId="28" borderId="1" xfId="0" applyFont="1" applyFill="1" applyBorder="1" applyAlignment="1" applyProtection="1">
      <alignment horizontal="center" vertical="center" wrapText="1"/>
      <protection locked="0"/>
    </xf>
    <xf numFmtId="0" fontId="21" fillId="11" borderId="1" xfId="0" applyFont="1" applyFill="1" applyBorder="1" applyAlignment="1">
      <alignment horizontal="center" vertical="center" wrapText="1"/>
    </xf>
    <xf numFmtId="0" fontId="3" fillId="11" borderId="1" xfId="2" applyFont="1" applyFill="1" applyBorder="1" applyAlignment="1">
      <alignment horizontal="center" vertical="center"/>
    </xf>
    <xf numFmtId="0" fontId="22" fillId="11" borderId="1" xfId="0" applyFont="1" applyFill="1" applyBorder="1" applyAlignment="1">
      <alignment horizontal="center" vertical="center" wrapText="1"/>
    </xf>
    <xf numFmtId="0" fontId="10" fillId="30" borderId="15" xfId="0" applyFont="1" applyFill="1" applyBorder="1" applyAlignment="1" applyProtection="1">
      <alignment horizontal="center" vertical="center" wrapText="1"/>
      <protection locked="0"/>
    </xf>
    <xf numFmtId="0" fontId="10" fillId="30" borderId="27" xfId="0" applyFont="1" applyFill="1" applyBorder="1" applyAlignment="1" applyProtection="1">
      <alignment horizontal="center" vertical="center" wrapText="1"/>
      <protection locked="0"/>
    </xf>
    <xf numFmtId="0" fontId="10" fillId="30" borderId="6" xfId="0" applyFont="1" applyFill="1" applyBorder="1" applyAlignment="1" applyProtection="1">
      <alignment horizontal="center" vertical="center" wrapText="1"/>
      <protection locked="0"/>
    </xf>
    <xf numFmtId="0" fontId="10" fillId="17" borderId="15" xfId="0" applyFont="1" applyFill="1" applyBorder="1" applyAlignment="1" applyProtection="1">
      <alignment horizontal="center" vertical="center" wrapText="1"/>
      <protection locked="0"/>
    </xf>
    <xf numFmtId="0" fontId="10" fillId="17" borderId="27" xfId="0" applyFont="1" applyFill="1" applyBorder="1" applyAlignment="1" applyProtection="1">
      <alignment horizontal="center" vertical="center" wrapText="1"/>
      <protection locked="0"/>
    </xf>
    <xf numFmtId="0" fontId="10" fillId="17" borderId="6" xfId="0" applyFont="1" applyFill="1" applyBorder="1" applyAlignment="1" applyProtection="1">
      <alignment horizontal="center" vertical="center" wrapText="1"/>
      <protection locked="0"/>
    </xf>
    <xf numFmtId="0" fontId="22" fillId="17" borderId="15" xfId="0" applyFont="1" applyFill="1" applyBorder="1" applyAlignment="1">
      <alignment horizontal="center" vertical="center" wrapText="1"/>
    </xf>
    <xf numFmtId="0" fontId="22" fillId="17" borderId="27" xfId="0" applyFont="1" applyFill="1" applyBorder="1" applyAlignment="1">
      <alignment horizontal="center" vertical="center" wrapText="1"/>
    </xf>
    <xf numFmtId="0" fontId="22" fillId="17" borderId="6" xfId="0" applyFont="1" applyFill="1" applyBorder="1" applyAlignment="1">
      <alignment horizontal="center" vertical="center" wrapText="1"/>
    </xf>
    <xf numFmtId="0" fontId="21" fillId="17" borderId="1" xfId="0" applyFont="1" applyFill="1" applyBorder="1" applyAlignment="1">
      <alignment horizontal="center" vertical="center" wrapText="1"/>
    </xf>
    <xf numFmtId="0" fontId="3" fillId="17" borderId="1" xfId="2" applyFont="1" applyFill="1" applyBorder="1" applyAlignment="1">
      <alignment horizontal="center" vertical="center"/>
    </xf>
    <xf numFmtId="0" fontId="4" fillId="0" borderId="7" xfId="2" applyFont="1" applyBorder="1" applyAlignment="1">
      <alignment horizontal="left" vertical="center"/>
    </xf>
    <xf numFmtId="0" fontId="4" fillId="0" borderId="2" xfId="2" applyFont="1" applyBorder="1" applyAlignment="1">
      <alignment horizontal="left" vertical="center"/>
    </xf>
    <xf numFmtId="0" fontId="4" fillId="0" borderId="3" xfId="2" applyFont="1" applyBorder="1" applyAlignment="1">
      <alignment horizontal="left" vertical="center"/>
    </xf>
    <xf numFmtId="0" fontId="7" fillId="4" borderId="6" xfId="0" applyFont="1" applyFill="1" applyBorder="1" applyAlignment="1" applyProtection="1">
      <alignment horizontal="center" vertical="center" wrapText="1"/>
      <protection locked="0" hidden="1"/>
    </xf>
    <xf numFmtId="0" fontId="22" fillId="28" borderId="1" xfId="0" applyFont="1" applyFill="1" applyBorder="1" applyAlignment="1">
      <alignment horizontal="center" vertical="center" wrapText="1"/>
    </xf>
    <xf numFmtId="0" fontId="21" fillId="28" borderId="1" xfId="0" applyFont="1" applyFill="1" applyBorder="1" applyAlignment="1">
      <alignment horizontal="center" vertical="center" wrapText="1"/>
    </xf>
    <xf numFmtId="0" fontId="3" fillId="28" borderId="1" xfId="2" applyFont="1" applyFill="1" applyBorder="1" applyAlignment="1">
      <alignment horizontal="center" vertical="center"/>
    </xf>
    <xf numFmtId="0" fontId="10" fillId="29" borderId="1" xfId="0" applyFont="1" applyFill="1" applyBorder="1" applyAlignment="1" applyProtection="1">
      <alignment horizontal="center" vertical="center" wrapText="1"/>
      <protection locked="0"/>
    </xf>
    <xf numFmtId="0" fontId="22" fillId="29" borderId="1" xfId="0" applyFont="1" applyFill="1" applyBorder="1" applyAlignment="1">
      <alignment horizontal="center" vertical="center" wrapText="1"/>
    </xf>
    <xf numFmtId="167" fontId="10" fillId="30" borderId="15" xfId="0" applyNumberFormat="1" applyFont="1" applyFill="1" applyBorder="1" applyAlignment="1" applyProtection="1">
      <alignment horizontal="center" vertical="center" wrapText="1"/>
      <protection locked="0"/>
    </xf>
    <xf numFmtId="167" fontId="10" fillId="30" borderId="27" xfId="0" applyNumberFormat="1" applyFont="1" applyFill="1" applyBorder="1" applyAlignment="1" applyProtection="1">
      <alignment horizontal="center" vertical="center" wrapText="1"/>
      <protection locked="0"/>
    </xf>
    <xf numFmtId="167" fontId="10" fillId="30" borderId="6" xfId="0" applyNumberFormat="1" applyFont="1" applyFill="1" applyBorder="1" applyAlignment="1" applyProtection="1">
      <alignment horizontal="center" vertical="center" wrapText="1"/>
      <protection locked="0"/>
    </xf>
    <xf numFmtId="1" fontId="10" fillId="30" borderId="15" xfId="0" applyNumberFormat="1" applyFont="1" applyFill="1" applyBorder="1" applyAlignment="1" applyProtection="1">
      <alignment horizontal="center" vertical="center" wrapText="1"/>
      <protection locked="0"/>
    </xf>
    <xf numFmtId="1" fontId="10" fillId="30" borderId="27" xfId="0" applyNumberFormat="1" applyFont="1" applyFill="1" applyBorder="1" applyAlignment="1" applyProtection="1">
      <alignment horizontal="center" vertical="center" wrapText="1"/>
      <protection locked="0"/>
    </xf>
    <xf numFmtId="1" fontId="10" fillId="30" borderId="6" xfId="0" applyNumberFormat="1" applyFont="1" applyFill="1" applyBorder="1" applyAlignment="1" applyProtection="1">
      <alignment horizontal="center" vertical="center" wrapText="1"/>
      <protection locked="0"/>
    </xf>
    <xf numFmtId="9" fontId="10" fillId="30" borderId="15" xfId="0" applyNumberFormat="1" applyFont="1" applyFill="1" applyBorder="1" applyAlignment="1" applyProtection="1">
      <alignment horizontal="center" vertical="center" wrapText="1"/>
      <protection locked="0"/>
    </xf>
    <xf numFmtId="9" fontId="10" fillId="30" borderId="27" xfId="0" applyNumberFormat="1" applyFont="1" applyFill="1" applyBorder="1" applyAlignment="1" applyProtection="1">
      <alignment horizontal="center" vertical="center" wrapText="1"/>
      <protection locked="0"/>
    </xf>
    <xf numFmtId="9" fontId="10" fillId="30" borderId="6" xfId="0" applyNumberFormat="1" applyFont="1" applyFill="1" applyBorder="1" applyAlignment="1" applyProtection="1">
      <alignment horizontal="center" vertical="center" wrapText="1"/>
      <protection locked="0"/>
    </xf>
    <xf numFmtId="0" fontId="22" fillId="30" borderId="15" xfId="0" applyFont="1" applyFill="1" applyBorder="1" applyAlignment="1">
      <alignment horizontal="center" vertical="center" wrapText="1"/>
    </xf>
    <xf numFmtId="0" fontId="22" fillId="30" borderId="27" xfId="0" applyFont="1" applyFill="1" applyBorder="1" applyAlignment="1">
      <alignment horizontal="center" vertical="center" wrapText="1"/>
    </xf>
    <xf numFmtId="0" fontId="22" fillId="30" borderId="6" xfId="0" applyFont="1" applyFill="1" applyBorder="1" applyAlignment="1">
      <alignment horizontal="center" vertical="center" wrapText="1"/>
    </xf>
    <xf numFmtId="0" fontId="22" fillId="30" borderId="42" xfId="0" applyFont="1" applyFill="1" applyBorder="1" applyAlignment="1">
      <alignment horizontal="center" vertical="center" wrapText="1"/>
    </xf>
    <xf numFmtId="0" fontId="22" fillId="30" borderId="41" xfId="0" applyFont="1" applyFill="1" applyBorder="1" applyAlignment="1">
      <alignment horizontal="center" vertical="center" wrapText="1"/>
    </xf>
    <xf numFmtId="0" fontId="22" fillId="30" borderId="24" xfId="0" applyFont="1" applyFill="1" applyBorder="1" applyAlignment="1">
      <alignment horizontal="center" vertical="center" wrapText="1"/>
    </xf>
    <xf numFmtId="0" fontId="22" fillId="30" borderId="13" xfId="0" applyFont="1" applyFill="1" applyBorder="1" applyAlignment="1">
      <alignment horizontal="center" vertical="center" wrapText="1"/>
    </xf>
    <xf numFmtId="0" fontId="22" fillId="30" borderId="26" xfId="0" applyFont="1" applyFill="1" applyBorder="1" applyAlignment="1">
      <alignment horizontal="center" vertical="center" wrapText="1"/>
    </xf>
    <xf numFmtId="0" fontId="22" fillId="30" borderId="5" xfId="0" applyFont="1" applyFill="1" applyBorder="1" applyAlignment="1">
      <alignment horizontal="center" vertical="center" wrapText="1"/>
    </xf>
    <xf numFmtId="0" fontId="10" fillId="30" borderId="15" xfId="0" applyFont="1" applyFill="1" applyBorder="1" applyAlignment="1" applyProtection="1">
      <alignment horizontal="left" vertical="center" wrapText="1"/>
      <protection locked="0"/>
    </xf>
    <xf numFmtId="0" fontId="10" fillId="30" borderId="27" xfId="0" applyFont="1" applyFill="1" applyBorder="1" applyAlignment="1" applyProtection="1">
      <alignment horizontal="left" vertical="center" wrapText="1"/>
      <protection locked="0"/>
    </xf>
    <xf numFmtId="0" fontId="10" fillId="30" borderId="6" xfId="0" applyFont="1" applyFill="1" applyBorder="1" applyAlignment="1" applyProtection="1">
      <alignment horizontal="left" vertical="center" wrapText="1"/>
      <protection locked="0"/>
    </xf>
    <xf numFmtId="0" fontId="7" fillId="30" borderId="15" xfId="0" applyFont="1" applyFill="1" applyBorder="1" applyAlignment="1" applyProtection="1">
      <alignment horizontal="center" vertical="center" wrapText="1"/>
      <protection locked="0"/>
    </xf>
    <xf numFmtId="0" fontId="7" fillId="30" borderId="27" xfId="0" applyFont="1" applyFill="1" applyBorder="1" applyAlignment="1" applyProtection="1">
      <alignment horizontal="center" vertical="center" wrapText="1"/>
      <protection locked="0"/>
    </xf>
    <xf numFmtId="0" fontId="7" fillId="30" borderId="6" xfId="0" applyFont="1" applyFill="1" applyBorder="1" applyAlignment="1" applyProtection="1">
      <alignment horizontal="center" vertical="center" wrapText="1"/>
      <protection locked="0"/>
    </xf>
    <xf numFmtId="0" fontId="6" fillId="30" borderId="15" xfId="0" applyFont="1" applyFill="1" applyBorder="1" applyAlignment="1" applyProtection="1">
      <alignment horizontal="center" vertical="center" wrapText="1"/>
      <protection locked="0"/>
    </xf>
    <xf numFmtId="0" fontId="6" fillId="30" borderId="27" xfId="0" applyFont="1" applyFill="1" applyBorder="1" applyAlignment="1" applyProtection="1">
      <alignment horizontal="center" vertical="center" wrapText="1"/>
      <protection locked="0"/>
    </xf>
    <xf numFmtId="0" fontId="6" fillId="30" borderId="6" xfId="0" applyFont="1" applyFill="1" applyBorder="1" applyAlignment="1" applyProtection="1">
      <alignment horizontal="center" vertical="center" wrapText="1"/>
      <protection locked="0"/>
    </xf>
    <xf numFmtId="9" fontId="10" fillId="30" borderId="15" xfId="1" applyFont="1" applyFill="1" applyBorder="1" applyAlignment="1" applyProtection="1">
      <alignment horizontal="center" vertical="center" wrapText="1"/>
      <protection locked="0"/>
    </xf>
    <xf numFmtId="9" fontId="10" fillId="30" borderId="27" xfId="1" applyFont="1" applyFill="1" applyBorder="1" applyAlignment="1" applyProtection="1">
      <alignment horizontal="center" vertical="center" wrapText="1"/>
      <protection locked="0"/>
    </xf>
    <xf numFmtId="9" fontId="10" fillId="30" borderId="6" xfId="1" applyFont="1" applyFill="1" applyBorder="1" applyAlignment="1" applyProtection="1">
      <alignment horizontal="center" vertical="center" wrapText="1"/>
      <protection locked="0"/>
    </xf>
    <xf numFmtId="10" fontId="10" fillId="30" borderId="15" xfId="1" applyNumberFormat="1" applyFont="1" applyFill="1" applyBorder="1" applyAlignment="1" applyProtection="1">
      <alignment horizontal="center" vertical="center" wrapText="1"/>
      <protection locked="0"/>
    </xf>
    <xf numFmtId="10" fontId="10" fillId="30" borderId="27" xfId="1" applyNumberFormat="1" applyFont="1" applyFill="1" applyBorder="1" applyAlignment="1" applyProtection="1">
      <alignment horizontal="center" vertical="center" wrapText="1"/>
      <protection locked="0"/>
    </xf>
    <xf numFmtId="10" fontId="10" fillId="30" borderId="6" xfId="1" applyNumberFormat="1" applyFont="1" applyFill="1" applyBorder="1" applyAlignment="1" applyProtection="1">
      <alignment horizontal="center" vertical="center" wrapText="1"/>
      <protection locked="0"/>
    </xf>
    <xf numFmtId="2" fontId="10" fillId="30" borderId="15" xfId="0" applyNumberFormat="1" applyFont="1" applyFill="1" applyBorder="1" applyAlignment="1" applyProtection="1">
      <alignment horizontal="center" vertical="center" wrapText="1"/>
      <protection locked="0"/>
    </xf>
    <xf numFmtId="2" fontId="10" fillId="30" borderId="27" xfId="0" applyNumberFormat="1" applyFont="1" applyFill="1" applyBorder="1" applyAlignment="1" applyProtection="1">
      <alignment horizontal="center" vertical="center" wrapText="1"/>
      <protection locked="0"/>
    </xf>
    <xf numFmtId="2" fontId="10" fillId="30" borderId="6" xfId="0" applyNumberFormat="1" applyFont="1" applyFill="1" applyBorder="1" applyAlignment="1" applyProtection="1">
      <alignment horizontal="center" vertical="center" wrapText="1"/>
      <protection locked="0"/>
    </xf>
    <xf numFmtId="0" fontId="3" fillId="0" borderId="41" xfId="2" applyFont="1" applyBorder="1" applyAlignment="1">
      <alignment horizontal="center" vertical="center" wrapText="1"/>
    </xf>
    <xf numFmtId="0" fontId="10" fillId="18" borderId="1" xfId="0" applyFont="1" applyFill="1" applyBorder="1" applyAlignment="1" applyProtection="1">
      <alignment horizontal="center" vertical="center" wrapText="1"/>
      <protection locked="0"/>
    </xf>
    <xf numFmtId="0" fontId="27" fillId="18" borderId="1" xfId="0" applyFont="1" applyFill="1" applyBorder="1" applyAlignment="1">
      <alignment horizontal="center" vertical="center" wrapText="1"/>
    </xf>
    <xf numFmtId="0" fontId="0" fillId="18" borderId="1" xfId="0" applyFill="1" applyBorder="1" applyAlignment="1">
      <alignment horizontal="center" vertical="center" wrapText="1"/>
    </xf>
    <xf numFmtId="0" fontId="0" fillId="22" borderId="28" xfId="0" applyFill="1" applyBorder="1" applyAlignment="1">
      <alignment horizontal="center" vertical="center" wrapText="1"/>
    </xf>
    <xf numFmtId="0" fontId="0" fillId="22" borderId="0" xfId="0" applyFill="1" applyAlignment="1">
      <alignment horizontal="center" vertical="center" wrapText="1"/>
    </xf>
    <xf numFmtId="0" fontId="25" fillId="0" borderId="39" xfId="0" applyFont="1" applyBorder="1" applyAlignment="1">
      <alignment horizontal="left" vertical="center"/>
    </xf>
    <xf numFmtId="0" fontId="25" fillId="0" borderId="33" xfId="0" applyFont="1" applyBorder="1" applyAlignment="1">
      <alignment horizontal="left" vertical="center"/>
    </xf>
    <xf numFmtId="0" fontId="20" fillId="13" borderId="32" xfId="0" applyFont="1" applyFill="1" applyBorder="1" applyAlignment="1">
      <alignment horizontal="center" vertical="center" wrapText="1"/>
    </xf>
    <xf numFmtId="0" fontId="20" fillId="13" borderId="31" xfId="0" applyFont="1" applyFill="1" applyBorder="1" applyAlignment="1">
      <alignment horizontal="center" vertical="center" wrapText="1"/>
    </xf>
    <xf numFmtId="0" fontId="20" fillId="13" borderId="30" xfId="0" applyFont="1" applyFill="1" applyBorder="1" applyAlignment="1">
      <alignment horizontal="center" vertical="center" wrapText="1"/>
    </xf>
    <xf numFmtId="0" fontId="20" fillId="19" borderId="32" xfId="0" applyFont="1" applyFill="1" applyBorder="1" applyAlignment="1">
      <alignment horizontal="center" vertical="center" wrapText="1"/>
    </xf>
    <xf numFmtId="0" fontId="20" fillId="19" borderId="31" xfId="0" applyFont="1" applyFill="1" applyBorder="1" applyAlignment="1">
      <alignment horizontal="center" vertical="center" wrapText="1"/>
    </xf>
    <xf numFmtId="0" fontId="20" fillId="19" borderId="30" xfId="0" applyFont="1" applyFill="1" applyBorder="1" applyAlignment="1">
      <alignment horizontal="center" vertical="center" wrapText="1"/>
    </xf>
    <xf numFmtId="0" fontId="20" fillId="22" borderId="32" xfId="0" applyFont="1" applyFill="1" applyBorder="1" applyAlignment="1">
      <alignment horizontal="center" vertical="center" wrapText="1"/>
    </xf>
    <xf numFmtId="0" fontId="20" fillId="22" borderId="31" xfId="0" applyFont="1" applyFill="1" applyBorder="1" applyAlignment="1">
      <alignment horizontal="center" vertical="center" wrapText="1"/>
    </xf>
    <xf numFmtId="0" fontId="20" fillId="22" borderId="30" xfId="0" applyFont="1" applyFill="1" applyBorder="1" applyAlignment="1">
      <alignment horizontal="center" vertical="center" wrapText="1"/>
    </xf>
    <xf numFmtId="0" fontId="23" fillId="13" borderId="28" xfId="0" applyFont="1" applyFill="1" applyBorder="1" applyAlignment="1">
      <alignment horizontal="left" wrapText="1"/>
    </xf>
    <xf numFmtId="0" fontId="23" fillId="13" borderId="0" xfId="0" applyFont="1" applyFill="1" applyAlignment="1">
      <alignment horizontal="left"/>
    </xf>
    <xf numFmtId="0" fontId="23" fillId="13" borderId="28" xfId="0" applyFont="1" applyFill="1" applyBorder="1" applyAlignment="1">
      <alignment horizontal="left"/>
    </xf>
    <xf numFmtId="0" fontId="23" fillId="19" borderId="28" xfId="0" applyFont="1" applyFill="1" applyBorder="1" applyAlignment="1">
      <alignment horizontal="left" wrapText="1"/>
    </xf>
    <xf numFmtId="0" fontId="23" fillId="19" borderId="0" xfId="0" applyFont="1" applyFill="1" applyAlignment="1">
      <alignment horizontal="left"/>
    </xf>
    <xf numFmtId="0" fontId="23" fillId="19" borderId="28" xfId="0" applyFont="1" applyFill="1" applyBorder="1" applyAlignment="1">
      <alignment horizontal="left"/>
    </xf>
    <xf numFmtId="0" fontId="0" fillId="0" borderId="0" xfId="0" applyAlignment="1">
      <alignment horizontal="center"/>
    </xf>
    <xf numFmtId="0" fontId="0" fillId="0" borderId="34" xfId="0" applyBorder="1" applyAlignment="1">
      <alignment horizontal="center"/>
    </xf>
    <xf numFmtId="0" fontId="0" fillId="0" borderId="38" xfId="0" applyBorder="1" applyAlignment="1">
      <alignment horizontal="center"/>
    </xf>
    <xf numFmtId="0" fontId="0" fillId="0" borderId="35" xfId="0" applyBorder="1" applyAlignment="1">
      <alignment horizontal="center"/>
    </xf>
    <xf numFmtId="0" fontId="28" fillId="0" borderId="37" xfId="0" applyFont="1" applyBorder="1" applyAlignment="1">
      <alignment horizontal="center" vertical="center"/>
    </xf>
    <xf numFmtId="0" fontId="28" fillId="0" borderId="36" xfId="0" applyFont="1" applyBorder="1" applyAlignment="1">
      <alignment horizontal="center" vertical="center"/>
    </xf>
    <xf numFmtId="0" fontId="28" fillId="0" borderId="34" xfId="0" applyFont="1" applyBorder="1" applyAlignment="1">
      <alignment horizontal="center" vertical="top"/>
    </xf>
    <xf numFmtId="0" fontId="28" fillId="0" borderId="33" xfId="0" applyFont="1" applyBorder="1" applyAlignment="1">
      <alignment horizontal="center" vertical="top"/>
    </xf>
    <xf numFmtId="0" fontId="21" fillId="23" borderId="38" xfId="0" applyFont="1" applyFill="1" applyBorder="1" applyAlignment="1">
      <alignment horizontal="center" vertical="center"/>
    </xf>
    <xf numFmtId="0" fontId="21" fillId="23" borderId="40" xfId="0" applyFont="1" applyFill="1" applyBorder="1" applyAlignment="1">
      <alignment horizontal="center" vertical="center"/>
    </xf>
    <xf numFmtId="0" fontId="21" fillId="23" borderId="36" xfId="0" applyFont="1" applyFill="1" applyBorder="1" applyAlignment="1">
      <alignment horizontal="center" vertical="center"/>
    </xf>
    <xf numFmtId="0" fontId="20" fillId="18" borderId="32" xfId="0" applyFont="1" applyFill="1" applyBorder="1" applyAlignment="1">
      <alignment horizontal="center" vertical="center" wrapText="1"/>
    </xf>
    <xf numFmtId="0" fontId="20" fillId="18" borderId="31" xfId="0" applyFont="1" applyFill="1" applyBorder="1" applyAlignment="1">
      <alignment horizontal="center" vertical="center" wrapText="1"/>
    </xf>
    <xf numFmtId="0" fontId="20" fillId="18" borderId="30" xfId="0" applyFont="1" applyFill="1" applyBorder="1" applyAlignment="1">
      <alignment horizontal="center" vertical="center" wrapText="1"/>
    </xf>
    <xf numFmtId="0" fontId="20" fillId="17" borderId="32" xfId="0" applyFont="1" applyFill="1" applyBorder="1" applyAlignment="1">
      <alignment horizontal="center" vertical="center" wrapText="1"/>
    </xf>
    <xf numFmtId="0" fontId="20" fillId="17" borderId="31" xfId="0" applyFont="1" applyFill="1" applyBorder="1" applyAlignment="1">
      <alignment horizontal="center" vertical="center" wrapText="1"/>
    </xf>
    <xf numFmtId="0" fontId="20" fillId="16" borderId="32" xfId="0" applyFont="1" applyFill="1" applyBorder="1" applyAlignment="1">
      <alignment horizontal="center" vertical="center" wrapText="1"/>
    </xf>
    <xf numFmtId="0" fontId="20" fillId="16" borderId="31" xfId="0" applyFont="1" applyFill="1" applyBorder="1" applyAlignment="1">
      <alignment horizontal="center" vertical="center" wrapText="1"/>
    </xf>
    <xf numFmtId="0" fontId="20" fillId="16" borderId="30" xfId="0" applyFont="1" applyFill="1" applyBorder="1" applyAlignment="1">
      <alignment horizontal="center" vertical="center" wrapText="1"/>
    </xf>
    <xf numFmtId="0" fontId="20" fillId="15" borderId="32" xfId="0" applyFont="1" applyFill="1" applyBorder="1" applyAlignment="1">
      <alignment horizontal="center" vertical="center" wrapText="1"/>
    </xf>
    <xf numFmtId="0" fontId="20" fillId="15" borderId="31" xfId="0" applyFont="1" applyFill="1" applyBorder="1" applyAlignment="1">
      <alignment horizontal="center" vertical="center" wrapText="1"/>
    </xf>
    <xf numFmtId="0" fontId="20" fillId="15" borderId="30" xfId="0" applyFont="1" applyFill="1" applyBorder="1" applyAlignment="1">
      <alignment horizontal="center" vertical="center" wrapText="1"/>
    </xf>
    <xf numFmtId="0" fontId="20" fillId="14" borderId="32" xfId="0" applyFont="1" applyFill="1" applyBorder="1" applyAlignment="1">
      <alignment horizontal="center" vertical="center" wrapText="1"/>
    </xf>
    <xf numFmtId="0" fontId="20" fillId="14" borderId="31" xfId="0" applyFont="1" applyFill="1" applyBorder="1" applyAlignment="1">
      <alignment horizontal="center" vertical="center" wrapText="1"/>
    </xf>
    <xf numFmtId="0" fontId="20" fillId="14" borderId="30" xfId="0" applyFont="1" applyFill="1" applyBorder="1" applyAlignment="1">
      <alignment horizontal="center" vertical="center" wrapText="1"/>
    </xf>
    <xf numFmtId="0" fontId="20" fillId="20" borderId="32" xfId="0" applyFont="1" applyFill="1" applyBorder="1" applyAlignment="1">
      <alignment horizontal="center" vertical="center"/>
    </xf>
    <xf numFmtId="0" fontId="20" fillId="20" borderId="31" xfId="0" applyFont="1" applyFill="1" applyBorder="1" applyAlignment="1">
      <alignment horizontal="center" vertical="center"/>
    </xf>
    <xf numFmtId="0" fontId="20" fillId="20" borderId="30" xfId="0" applyFont="1" applyFill="1" applyBorder="1" applyAlignment="1">
      <alignment horizontal="center" vertical="center"/>
    </xf>
    <xf numFmtId="0" fontId="20" fillId="19" borderId="32" xfId="0" applyFont="1" applyFill="1" applyBorder="1" applyAlignment="1">
      <alignment horizontal="center" vertical="center"/>
    </xf>
    <xf numFmtId="0" fontId="20" fillId="19" borderId="31" xfId="0" applyFont="1" applyFill="1" applyBorder="1" applyAlignment="1">
      <alignment horizontal="center" vertical="center"/>
    </xf>
    <xf numFmtId="0" fontId="20" fillId="19" borderId="30" xfId="0" applyFont="1" applyFill="1" applyBorder="1" applyAlignment="1">
      <alignment horizontal="center" vertical="center"/>
    </xf>
    <xf numFmtId="0" fontId="20" fillId="21" borderId="32" xfId="0" applyFont="1" applyFill="1" applyBorder="1" applyAlignment="1">
      <alignment horizontal="center" vertical="center"/>
    </xf>
    <xf numFmtId="0" fontId="20" fillId="21" borderId="31" xfId="0" applyFont="1" applyFill="1" applyBorder="1" applyAlignment="1">
      <alignment horizontal="center" vertical="center"/>
    </xf>
    <xf numFmtId="0" fontId="20" fillId="21" borderId="30" xfId="0" applyFont="1" applyFill="1" applyBorder="1" applyAlignment="1">
      <alignment horizontal="center" vertical="center"/>
    </xf>
    <xf numFmtId="0" fontId="20" fillId="20" borderId="32" xfId="0" applyFont="1" applyFill="1" applyBorder="1" applyAlignment="1">
      <alignment horizontal="center" vertical="center" wrapText="1"/>
    </xf>
    <xf numFmtId="0" fontId="20" fillId="20" borderId="31" xfId="0" applyFont="1" applyFill="1" applyBorder="1" applyAlignment="1">
      <alignment horizontal="center" vertical="center" wrapText="1"/>
    </xf>
    <xf numFmtId="0" fontId="0" fillId="14" borderId="32" xfId="0" applyFill="1" applyBorder="1" applyAlignment="1">
      <alignment horizontal="center" vertical="center" wrapText="1"/>
    </xf>
    <xf numFmtId="0" fontId="0" fillId="14" borderId="31" xfId="0" applyFill="1" applyBorder="1" applyAlignment="1">
      <alignment horizontal="center" vertical="center" wrapText="1"/>
    </xf>
    <xf numFmtId="0" fontId="0" fillId="14" borderId="30" xfId="0" applyFill="1" applyBorder="1" applyAlignment="1">
      <alignment horizontal="center" vertical="center" wrapText="1"/>
    </xf>
    <xf numFmtId="0" fontId="0" fillId="11" borderId="32" xfId="0" applyFill="1" applyBorder="1" applyAlignment="1">
      <alignment horizontal="center" vertical="center"/>
    </xf>
    <xf numFmtId="0" fontId="0" fillId="11" borderId="31" xfId="0" applyFill="1" applyBorder="1" applyAlignment="1">
      <alignment horizontal="center" vertical="center"/>
    </xf>
    <xf numFmtId="0" fontId="0" fillId="11" borderId="30" xfId="0" applyFill="1" applyBorder="1" applyAlignment="1">
      <alignment horizontal="center" vertical="center"/>
    </xf>
    <xf numFmtId="0" fontId="20" fillId="11" borderId="32" xfId="0" applyFont="1" applyFill="1" applyBorder="1" applyAlignment="1">
      <alignment horizontal="center" vertical="center"/>
    </xf>
    <xf numFmtId="0" fontId="20" fillId="11" borderId="31" xfId="0" applyFont="1" applyFill="1" applyBorder="1" applyAlignment="1">
      <alignment horizontal="center" vertical="center"/>
    </xf>
    <xf numFmtId="0" fontId="20" fillId="11" borderId="30" xfId="0" applyFont="1" applyFill="1" applyBorder="1" applyAlignment="1">
      <alignment horizontal="center" vertical="center"/>
    </xf>
    <xf numFmtId="0" fontId="0" fillId="13" borderId="32" xfId="0" applyFill="1" applyBorder="1" applyAlignment="1">
      <alignment horizontal="center" vertical="center" wrapText="1"/>
    </xf>
    <xf numFmtId="0" fontId="0" fillId="13" borderId="31" xfId="0" applyFill="1" applyBorder="1" applyAlignment="1">
      <alignment horizontal="center" vertical="center" wrapText="1"/>
    </xf>
    <xf numFmtId="0" fontId="0" fillId="13" borderId="30" xfId="0" applyFill="1" applyBorder="1" applyAlignment="1">
      <alignment horizontal="center" vertical="center" wrapText="1"/>
    </xf>
    <xf numFmtId="0" fontId="0" fillId="19" borderId="32" xfId="0" applyFill="1" applyBorder="1" applyAlignment="1">
      <alignment horizontal="center" vertical="center" wrapText="1"/>
    </xf>
    <xf numFmtId="0" fontId="0" fillId="19" borderId="31" xfId="0" applyFill="1" applyBorder="1" applyAlignment="1">
      <alignment horizontal="center" vertical="center" wrapText="1"/>
    </xf>
    <xf numFmtId="0" fontId="0" fillId="19" borderId="30" xfId="0" applyFill="1" applyBorder="1" applyAlignment="1">
      <alignment horizontal="center" vertical="center" wrapText="1"/>
    </xf>
    <xf numFmtId="0" fontId="0" fillId="22" borderId="32" xfId="0" applyFill="1" applyBorder="1" applyAlignment="1">
      <alignment horizontal="center" vertical="center" wrapText="1"/>
    </xf>
    <xf numFmtId="0" fontId="0" fillId="22" borderId="31" xfId="0" applyFill="1" applyBorder="1" applyAlignment="1">
      <alignment horizontal="center" vertical="center" wrapText="1"/>
    </xf>
    <xf numFmtId="0" fontId="0" fillId="22" borderId="30" xfId="0" applyFill="1" applyBorder="1" applyAlignment="1">
      <alignment horizontal="center" vertical="center" wrapText="1"/>
    </xf>
    <xf numFmtId="0" fontId="0" fillId="13" borderId="32" xfId="0" applyFill="1" applyBorder="1" applyAlignment="1">
      <alignment horizontal="center" vertical="center"/>
    </xf>
    <xf numFmtId="0" fontId="0" fillId="13" borderId="31" xfId="0" applyFill="1" applyBorder="1" applyAlignment="1">
      <alignment horizontal="center" vertical="center"/>
    </xf>
    <xf numFmtId="0" fontId="0" fillId="13" borderId="30" xfId="0" applyFill="1" applyBorder="1" applyAlignment="1">
      <alignment horizontal="center" vertical="center"/>
    </xf>
    <xf numFmtId="0" fontId="0" fillId="20" borderId="32" xfId="0" applyFill="1" applyBorder="1" applyAlignment="1">
      <alignment horizontal="center" vertical="center"/>
    </xf>
    <xf numFmtId="0" fontId="0" fillId="20" borderId="31" xfId="0" applyFill="1" applyBorder="1" applyAlignment="1">
      <alignment horizontal="center" vertical="center"/>
    </xf>
    <xf numFmtId="0" fontId="0" fillId="20" borderId="30" xfId="0" applyFill="1" applyBorder="1" applyAlignment="1">
      <alignment horizontal="center" vertical="center"/>
    </xf>
    <xf numFmtId="0" fontId="0" fillId="19" borderId="32" xfId="0" applyFill="1" applyBorder="1" applyAlignment="1">
      <alignment horizontal="center" vertical="center"/>
    </xf>
    <xf numFmtId="0" fontId="0" fillId="19" borderId="31" xfId="0" applyFill="1" applyBorder="1" applyAlignment="1">
      <alignment horizontal="center" vertical="center"/>
    </xf>
    <xf numFmtId="0" fontId="0" fillId="19" borderId="30" xfId="0" applyFill="1" applyBorder="1" applyAlignment="1">
      <alignment horizontal="center" vertical="center"/>
    </xf>
    <xf numFmtId="0" fontId="0" fillId="21" borderId="32" xfId="0" applyFill="1" applyBorder="1" applyAlignment="1">
      <alignment horizontal="center" vertical="center"/>
    </xf>
    <xf numFmtId="0" fontId="0" fillId="21" borderId="31" xfId="0" applyFill="1" applyBorder="1" applyAlignment="1">
      <alignment horizontal="center" vertical="center"/>
    </xf>
    <xf numFmtId="0" fontId="0" fillId="21" borderId="30" xfId="0" applyFill="1" applyBorder="1" applyAlignment="1">
      <alignment horizontal="center" vertical="center"/>
    </xf>
    <xf numFmtId="0" fontId="0" fillId="20" borderId="32" xfId="0" applyFill="1" applyBorder="1" applyAlignment="1">
      <alignment horizontal="center" vertical="center" wrapText="1"/>
    </xf>
    <xf numFmtId="0" fontId="0" fillId="20" borderId="31" xfId="0" applyFill="1" applyBorder="1" applyAlignment="1">
      <alignment horizontal="center" vertical="center" wrapText="1"/>
    </xf>
    <xf numFmtId="0" fontId="0" fillId="18" borderId="32" xfId="0" applyFill="1" applyBorder="1" applyAlignment="1">
      <alignment horizontal="center" vertical="center" wrapText="1"/>
    </xf>
    <xf numFmtId="0" fontId="0" fillId="18" borderId="31" xfId="0" applyFill="1" applyBorder="1" applyAlignment="1">
      <alignment horizontal="center" vertical="center" wrapText="1"/>
    </xf>
    <xf numFmtId="0" fontId="0" fillId="18" borderId="30" xfId="0" applyFill="1" applyBorder="1" applyAlignment="1">
      <alignment horizontal="center" vertical="center" wrapText="1"/>
    </xf>
    <xf numFmtId="0" fontId="0" fillId="17" borderId="32" xfId="0" applyFill="1" applyBorder="1" applyAlignment="1">
      <alignment horizontal="center" vertical="center" wrapText="1"/>
    </xf>
    <xf numFmtId="0" fontId="0" fillId="17" borderId="31" xfId="0" applyFill="1" applyBorder="1" applyAlignment="1">
      <alignment horizontal="center" vertical="center" wrapText="1"/>
    </xf>
    <xf numFmtId="0" fontId="0" fillId="16" borderId="32" xfId="0" applyFill="1" applyBorder="1" applyAlignment="1">
      <alignment horizontal="center" vertical="center" wrapText="1"/>
    </xf>
    <xf numFmtId="0" fontId="0" fillId="16" borderId="31" xfId="0" applyFill="1" applyBorder="1" applyAlignment="1">
      <alignment horizontal="center" vertical="center" wrapText="1"/>
    </xf>
    <xf numFmtId="0" fontId="0" fillId="16" borderId="30" xfId="0" applyFill="1" applyBorder="1" applyAlignment="1">
      <alignment horizontal="center" vertical="center" wrapText="1"/>
    </xf>
    <xf numFmtId="0" fontId="0" fillId="15" borderId="32" xfId="0" applyFill="1" applyBorder="1" applyAlignment="1">
      <alignment horizontal="center" vertical="center" wrapText="1"/>
    </xf>
    <xf numFmtId="0" fontId="0" fillId="15" borderId="31" xfId="0" applyFill="1" applyBorder="1" applyAlignment="1">
      <alignment horizontal="center" vertical="center" wrapText="1"/>
    </xf>
    <xf numFmtId="0" fontId="0" fillId="15" borderId="30" xfId="0" applyFill="1" applyBorder="1" applyAlignment="1">
      <alignment horizontal="center" vertical="center" wrapText="1"/>
    </xf>
    <xf numFmtId="0" fontId="23" fillId="13" borderId="0" xfId="0" applyFont="1" applyFill="1" applyAlignment="1">
      <alignment horizontal="left" wrapText="1"/>
    </xf>
    <xf numFmtId="0" fontId="0" fillId="11" borderId="28" xfId="0" applyFill="1" applyBorder="1" applyAlignment="1">
      <alignment horizontal="left" vertical="top" wrapText="1"/>
    </xf>
    <xf numFmtId="0" fontId="0" fillId="11" borderId="0" xfId="0" applyFill="1" applyAlignment="1">
      <alignment horizontal="left" vertical="top"/>
    </xf>
    <xf numFmtId="0" fontId="0" fillId="11" borderId="28" xfId="0" applyFill="1" applyBorder="1" applyAlignment="1">
      <alignment horizontal="left" vertical="top"/>
    </xf>
    <xf numFmtId="0" fontId="23" fillId="18" borderId="28" xfId="0" applyFont="1" applyFill="1" applyBorder="1" applyAlignment="1">
      <alignment horizontal="left" vertical="top" wrapText="1"/>
    </xf>
    <xf numFmtId="0" fontId="23" fillId="18" borderId="0" xfId="0" applyFont="1" applyFill="1" applyAlignment="1">
      <alignment horizontal="left" vertical="top"/>
    </xf>
    <xf numFmtId="0" fontId="23" fillId="18" borderId="28" xfId="0" applyFont="1" applyFill="1" applyBorder="1" applyAlignment="1">
      <alignment horizontal="left" vertical="top"/>
    </xf>
    <xf numFmtId="0" fontId="23" fillId="17" borderId="28" xfId="0" applyFont="1" applyFill="1" applyBorder="1" applyAlignment="1">
      <alignment horizontal="left" wrapText="1"/>
    </xf>
    <xf numFmtId="0" fontId="23" fillId="17" borderId="0" xfId="0" applyFont="1" applyFill="1" applyAlignment="1">
      <alignment horizontal="left"/>
    </xf>
    <xf numFmtId="0" fontId="23" fillId="17" borderId="28" xfId="0" applyFont="1" applyFill="1" applyBorder="1" applyAlignment="1">
      <alignment horizontal="left"/>
    </xf>
    <xf numFmtId="0" fontId="23" fillId="16" borderId="28" xfId="0" applyFont="1" applyFill="1" applyBorder="1" applyAlignment="1">
      <alignment horizontal="left" vertical="top" wrapText="1"/>
    </xf>
    <xf numFmtId="0" fontId="23" fillId="16" borderId="0" xfId="0" applyFont="1" applyFill="1" applyAlignment="1">
      <alignment horizontal="left" vertical="top"/>
    </xf>
    <xf numFmtId="0" fontId="23" fillId="16" borderId="28" xfId="0" applyFont="1" applyFill="1" applyBorder="1" applyAlignment="1">
      <alignment horizontal="left" vertical="top"/>
    </xf>
    <xf numFmtId="0" fontId="23" fillId="15" borderId="28" xfId="0" applyFont="1" applyFill="1" applyBorder="1" applyAlignment="1">
      <alignment horizontal="left" wrapText="1"/>
    </xf>
    <xf numFmtId="0" fontId="23" fillId="15" borderId="0" xfId="0" applyFont="1" applyFill="1" applyAlignment="1">
      <alignment horizontal="left"/>
    </xf>
    <xf numFmtId="0" fontId="23" fillId="15" borderId="28" xfId="0" applyFont="1" applyFill="1" applyBorder="1" applyAlignment="1">
      <alignment horizontal="left"/>
    </xf>
    <xf numFmtId="0" fontId="0" fillId="14" borderId="28" xfId="0" applyFill="1" applyBorder="1" applyAlignment="1">
      <alignment horizontal="left" vertical="top" wrapText="1"/>
    </xf>
    <xf numFmtId="0" fontId="0" fillId="14" borderId="0" xfId="0" applyFill="1" applyAlignment="1">
      <alignment horizontal="left" vertical="top"/>
    </xf>
    <xf numFmtId="0" fontId="0" fillId="14" borderId="28" xfId="0" applyFill="1" applyBorder="1" applyAlignment="1">
      <alignment horizontal="left" vertical="top"/>
    </xf>
    <xf numFmtId="0" fontId="30" fillId="20" borderId="28" xfId="0" applyFont="1" applyFill="1" applyBorder="1" applyAlignment="1">
      <alignment horizontal="left" wrapText="1"/>
    </xf>
    <xf numFmtId="0" fontId="30" fillId="20" borderId="0" xfId="0" applyFont="1" applyFill="1" applyAlignment="1">
      <alignment horizontal="left"/>
    </xf>
    <xf numFmtId="0" fontId="30" fillId="20" borderId="28" xfId="0" applyFont="1" applyFill="1" applyBorder="1" applyAlignment="1">
      <alignment horizontal="left"/>
    </xf>
    <xf numFmtId="0" fontId="23" fillId="21" borderId="28" xfId="0" applyFont="1" applyFill="1" applyBorder="1" applyAlignment="1">
      <alignment horizontal="left" wrapText="1"/>
    </xf>
    <xf numFmtId="0" fontId="23" fillId="21" borderId="0" xfId="0" applyFont="1" applyFill="1" applyAlignment="1">
      <alignment horizontal="left"/>
    </xf>
    <xf numFmtId="0" fontId="23" fillId="21" borderId="28" xfId="0" applyFont="1" applyFill="1" applyBorder="1" applyAlignment="1">
      <alignment horizontal="left"/>
    </xf>
    <xf numFmtId="0" fontId="23" fillId="20" borderId="28" xfId="0" applyFont="1" applyFill="1" applyBorder="1" applyAlignment="1">
      <alignment horizontal="left" wrapText="1"/>
    </xf>
    <xf numFmtId="0" fontId="23" fillId="20" borderId="0" xfId="0" applyFont="1" applyFill="1" applyAlignment="1">
      <alignment horizontal="left"/>
    </xf>
    <xf numFmtId="0" fontId="23" fillId="20" borderId="28" xfId="0" applyFont="1" applyFill="1" applyBorder="1" applyAlignment="1">
      <alignment horizontal="left"/>
    </xf>
  </cellXfs>
  <cellStyles count="5">
    <cellStyle name="Hipervínculo" xfId="4" builtinId="8"/>
    <cellStyle name="Millares 2" xfId="3"/>
    <cellStyle name="Normal" xfId="0" builtinId="0"/>
    <cellStyle name="Normal 2" xfId="2"/>
    <cellStyle name="Porcentaje" xfId="1" builtinId="5"/>
  </cellStyles>
  <dxfs count="10">
    <dxf>
      <font>
        <color rgb="FF9C0006"/>
      </font>
      <fill>
        <patternFill>
          <bgColor rgb="FFFFC7CE"/>
        </patternFill>
      </fill>
    </dxf>
    <dxf>
      <font>
        <condense val="0"/>
        <extend val="0"/>
        <color rgb="FF9C0006"/>
      </font>
      <fill>
        <patternFill>
          <bgColor rgb="FFFFC7CE"/>
        </patternFill>
      </fill>
    </dxf>
    <dxf>
      <font>
        <condense val="0"/>
        <extend val="0"/>
        <color rgb="FF006100"/>
      </font>
      <fill>
        <patternFill>
          <bgColor rgb="FFC6EFCE"/>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006100"/>
      </font>
      <fill>
        <patternFill>
          <bgColor rgb="FFC6EFCE"/>
        </patternFill>
      </fill>
    </dxf>
    <dxf>
      <font>
        <condense val="0"/>
        <extend val="0"/>
        <color rgb="FF9C6500"/>
      </font>
      <fill>
        <patternFill>
          <bgColor rgb="FFFFEB9C"/>
        </patternFill>
      </fill>
    </dxf>
    <dxf>
      <font>
        <condense val="0"/>
        <extend val="0"/>
        <color rgb="FF9C0006"/>
      </font>
      <fill>
        <patternFill>
          <bgColor rgb="FFFFC7CE"/>
        </patternFill>
      </fill>
    </dxf>
    <dxf>
      <font>
        <condense val="0"/>
        <extend val="0"/>
        <color rgb="FF006100"/>
      </font>
      <fill>
        <patternFill>
          <bgColor rgb="FFC6EFCE"/>
        </patternFill>
      </fill>
    </dxf>
    <dxf>
      <font>
        <condense val="0"/>
        <extend val="0"/>
        <color rgb="FF9C6500"/>
      </font>
      <fill>
        <patternFill>
          <bgColor rgb="FFFFEB9C"/>
        </patternFill>
      </fill>
    </dxf>
  </dxfs>
  <tableStyles count="0" defaultTableStyle="TableStyleMedium2" defaultPivotStyle="PivotStyleLight16"/>
  <colors>
    <mruColors>
      <color rgb="FFFFFF66"/>
      <color rgb="FFFFCC66"/>
      <color rgb="FF99FF66"/>
      <color rgb="FF99FFCC"/>
      <color rgb="FFFF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13"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12" Type="http://schemas.microsoft.com/office/2017/06/relationships/rdRichValueTypes" Target="richData/rdRichValueTyp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microsoft.com/office/2017/06/relationships/rdRichValueStructure" Target="richData/rdrichvaluestructure.xml"/><Relationship Id="rId5" Type="http://schemas.openxmlformats.org/officeDocument/2006/relationships/theme" Target="theme/theme1.xml"/><Relationship Id="rId10" Type="http://schemas.microsoft.com/office/2017/06/relationships/rdRichValue" Target="richData/rdrichvalue.xml"/><Relationship Id="rId4" Type="http://schemas.openxmlformats.org/officeDocument/2006/relationships/worksheet" Target="worksheets/sheet4.xml"/><Relationship Id="rId9" Type="http://schemas.openxmlformats.org/officeDocument/2006/relationships/calcChain" Target="calcChain.xml"/><Relationship Id="rId14" Type="http://schemas.microsoft.com/office/2022/10/relationships/richValueRel" Target="richData/richValueRel.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1</xdr:col>
      <xdr:colOff>0</xdr:colOff>
      <xdr:row>1</xdr:row>
      <xdr:rowOff>-1</xdr:rowOff>
    </xdr:from>
    <xdr:to>
      <xdr:col>12</xdr:col>
      <xdr:colOff>-1</xdr:colOff>
      <xdr:row>7</xdr:row>
      <xdr:rowOff>-1</xdr:rowOff>
    </xdr:to>
    <xdr:sp macro="" textlink="">
      <xdr:nvSpPr>
        <xdr:cNvPr id="2" name="CuadroTexto 1">
          <a:extLst>
            <a:ext uri="{FF2B5EF4-FFF2-40B4-BE49-F238E27FC236}">
              <a16:creationId xmlns:a16="http://schemas.microsoft.com/office/drawing/2014/main" id="{596AF882-4F11-48D4-9845-1709FC11640B}"/>
            </a:ext>
          </a:extLst>
        </xdr:cNvPr>
        <xdr:cNvSpPr txBox="1"/>
      </xdr:nvSpPr>
      <xdr:spPr>
        <a:xfrm>
          <a:off x="152400" y="209549"/>
          <a:ext cx="16240124" cy="12573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419" sz="1100"/>
        </a:p>
      </xdr:txBody>
    </xdr:sp>
    <xdr:clientData/>
  </xdr:twoCellAnchor>
  <xdr:twoCellAnchor>
    <xdr:from>
      <xdr:col>3</xdr:col>
      <xdr:colOff>1</xdr:colOff>
      <xdr:row>1</xdr:row>
      <xdr:rowOff>-1</xdr:rowOff>
    </xdr:from>
    <xdr:to>
      <xdr:col>8</xdr:col>
      <xdr:colOff>0</xdr:colOff>
      <xdr:row>7</xdr:row>
      <xdr:rowOff>-1</xdr:rowOff>
    </xdr:to>
    <xdr:sp macro="" textlink="">
      <xdr:nvSpPr>
        <xdr:cNvPr id="3" name="CuadroTexto 2">
          <a:extLst>
            <a:ext uri="{FF2B5EF4-FFF2-40B4-BE49-F238E27FC236}">
              <a16:creationId xmlns:a16="http://schemas.microsoft.com/office/drawing/2014/main" id="{EEDCBBF4-CB47-40FD-BFDB-7CB441F6CC08}"/>
            </a:ext>
          </a:extLst>
        </xdr:cNvPr>
        <xdr:cNvSpPr txBox="1"/>
      </xdr:nvSpPr>
      <xdr:spPr>
        <a:xfrm>
          <a:off x="4505326" y="209549"/>
          <a:ext cx="6562724" cy="12573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endParaRPr kumimoji="0" lang="es-CO" sz="2000" b="1" i="0" u="none" strike="noStrike" kern="0" cap="none" spc="0" normalizeH="0" baseline="0" noProof="0">
            <a:ln>
              <a:noFill/>
            </a:ln>
            <a:solidFill>
              <a:prstClr val="black"/>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0" lang="es-CO" sz="1800" b="1" i="0" u="none" strike="noStrike" kern="0" cap="none" spc="0" normalizeH="0" baseline="0" noProof="0">
              <a:ln>
                <a:noFill/>
              </a:ln>
              <a:solidFill>
                <a:prstClr val="black"/>
              </a:solidFill>
              <a:effectLst/>
              <a:uLnTx/>
              <a:uFillTx/>
              <a:latin typeface="Arial" panose="020B0604020202020204" pitchFamily="34" charset="0"/>
              <a:ea typeface="+mn-ea"/>
              <a:cs typeface="Arial" panose="020B0604020202020204" pitchFamily="34" charset="0"/>
            </a:rPr>
            <a:t>SEGUIMIENTO Y AVANCE DEL PLAN DE </a:t>
          </a:r>
        </a:p>
        <a:p>
          <a:pPr marL="0" marR="0" lvl="0" indent="0" algn="ctr" defTabSz="914400" eaLnBrk="1" fontAlgn="auto" latinLnBrk="0" hangingPunct="1">
            <a:lnSpc>
              <a:spcPct val="100000"/>
            </a:lnSpc>
            <a:spcBef>
              <a:spcPts val="0"/>
            </a:spcBef>
            <a:spcAft>
              <a:spcPts val="0"/>
            </a:spcAft>
            <a:buClrTx/>
            <a:buSzTx/>
            <a:buFontTx/>
            <a:buNone/>
            <a:tabLst/>
            <a:defRPr/>
          </a:pPr>
          <a:r>
            <a:rPr kumimoji="0" lang="es-CO" sz="1800" b="1" i="0" u="none" strike="noStrike" kern="0" cap="none" spc="0" normalizeH="0" baseline="0" noProof="0">
              <a:ln>
                <a:noFill/>
              </a:ln>
              <a:solidFill>
                <a:prstClr val="black"/>
              </a:solidFill>
              <a:effectLst/>
              <a:uLnTx/>
              <a:uFillTx/>
              <a:latin typeface="Arial" panose="020B0604020202020204" pitchFamily="34" charset="0"/>
              <a:ea typeface="+mn-ea"/>
              <a:cs typeface="Arial" panose="020B0604020202020204" pitchFamily="34" charset="0"/>
            </a:rPr>
            <a:t>MEJORAMIENTO ÚNICO</a:t>
          </a:r>
        </a:p>
        <a:p>
          <a:pPr marL="0" marR="0" lvl="0" indent="0" algn="ctr" defTabSz="914400" eaLnBrk="1" fontAlgn="auto" latinLnBrk="0" hangingPunct="1">
            <a:lnSpc>
              <a:spcPct val="100000"/>
            </a:lnSpc>
            <a:spcBef>
              <a:spcPts val="0"/>
            </a:spcBef>
            <a:spcAft>
              <a:spcPts val="0"/>
            </a:spcAft>
            <a:buClrTx/>
            <a:buSzTx/>
            <a:buFontTx/>
            <a:buNone/>
            <a:tabLst/>
            <a:defRPr/>
          </a:pPr>
          <a:endParaRPr kumimoji="0" lang="es-CO" sz="1800" b="1" i="0" u="none" strike="noStrike" kern="0" cap="none" spc="0" normalizeH="0" baseline="0" noProof="0">
            <a:ln>
              <a:noFill/>
            </a:ln>
            <a:solidFill>
              <a:prstClr val="black"/>
            </a:solidFill>
            <a:effectLst/>
            <a:uLnTx/>
            <a:uFillTx/>
            <a:latin typeface="Arial" panose="020B0604020202020204" pitchFamily="34" charset="0"/>
            <a:ea typeface="+mn-ea"/>
            <a:cs typeface="Arial" panose="020B0604020202020204" pitchFamily="34" charset="0"/>
          </a:endParaRPr>
        </a:p>
      </xdr:txBody>
    </xdr:sp>
    <xdr:clientData/>
  </xdr:twoCellAnchor>
  <xdr:twoCellAnchor editAs="oneCell">
    <xdr:from>
      <xdr:col>1</xdr:col>
      <xdr:colOff>452438</xdr:colOff>
      <xdr:row>1</xdr:row>
      <xdr:rowOff>190499</xdr:rowOff>
    </xdr:from>
    <xdr:to>
      <xdr:col>2</xdr:col>
      <xdr:colOff>1702594</xdr:colOff>
      <xdr:row>6</xdr:row>
      <xdr:rowOff>47625</xdr:rowOff>
    </xdr:to>
    <xdr:pic>
      <xdr:nvPicPr>
        <xdr:cNvPr id="4" name="Imagen 3">
          <a:extLst>
            <a:ext uri="{FF2B5EF4-FFF2-40B4-BE49-F238E27FC236}">
              <a16:creationId xmlns:a16="http://schemas.microsoft.com/office/drawing/2014/main" id="{8AE5B029-CC2F-4E16-869D-9ECFED331D64}"/>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4838" y="400049"/>
          <a:ext cx="3193256" cy="904876"/>
        </a:xfrm>
        <a:prstGeom prst="rect">
          <a:avLst/>
        </a:prstGeom>
        <a:noFill/>
        <a:ln>
          <a:noFill/>
        </a:ln>
      </xdr:spPr>
    </xdr:pic>
    <xdr:clientData/>
  </xdr:twoCellAnchor>
  <xdr:twoCellAnchor>
    <xdr:from>
      <xdr:col>8</xdr:col>
      <xdr:colOff>0</xdr:colOff>
      <xdr:row>2</xdr:row>
      <xdr:rowOff>190500</xdr:rowOff>
    </xdr:from>
    <xdr:to>
      <xdr:col>12</xdr:col>
      <xdr:colOff>-1</xdr:colOff>
      <xdr:row>4</xdr:row>
      <xdr:rowOff>202406</xdr:rowOff>
    </xdr:to>
    <xdr:sp macro="" textlink="">
      <xdr:nvSpPr>
        <xdr:cNvPr id="5" name="CuadroTexto 4">
          <a:extLst>
            <a:ext uri="{FF2B5EF4-FFF2-40B4-BE49-F238E27FC236}">
              <a16:creationId xmlns:a16="http://schemas.microsoft.com/office/drawing/2014/main" id="{B1C71F71-A665-4FC1-9DC0-8C0BF3132F61}"/>
            </a:ext>
          </a:extLst>
        </xdr:cNvPr>
        <xdr:cNvSpPr txBox="1"/>
      </xdr:nvSpPr>
      <xdr:spPr>
        <a:xfrm>
          <a:off x="11068050" y="609600"/>
          <a:ext cx="5324474" cy="43100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419" sz="1100"/>
            <a:t>FEHCA</a:t>
          </a:r>
        </a:p>
      </xdr:txBody>
    </xdr:sp>
    <xdr:clientData/>
  </xdr:twoCellAnchor>
  <xdr:twoCellAnchor>
    <xdr:from>
      <xdr:col>8</xdr:col>
      <xdr:colOff>0</xdr:colOff>
      <xdr:row>0</xdr:row>
      <xdr:rowOff>202406</xdr:rowOff>
    </xdr:from>
    <xdr:to>
      <xdr:col>12</xdr:col>
      <xdr:colOff>-1</xdr:colOff>
      <xdr:row>2</xdr:row>
      <xdr:rowOff>178594</xdr:rowOff>
    </xdr:to>
    <xdr:sp macro="" textlink="">
      <xdr:nvSpPr>
        <xdr:cNvPr id="6" name="CuadroTexto 5">
          <a:extLst>
            <a:ext uri="{FF2B5EF4-FFF2-40B4-BE49-F238E27FC236}">
              <a16:creationId xmlns:a16="http://schemas.microsoft.com/office/drawing/2014/main" id="{D50F9F39-DC20-4AB6-B1F4-E8F7FCFFA105}"/>
            </a:ext>
          </a:extLst>
        </xdr:cNvPr>
        <xdr:cNvSpPr txBox="1"/>
      </xdr:nvSpPr>
      <xdr:spPr>
        <a:xfrm>
          <a:off x="11068050" y="202406"/>
          <a:ext cx="5324474" cy="39528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419" sz="1600" b="1">
              <a:latin typeface="Arial" panose="020B0604020202020204" pitchFamily="34" charset="0"/>
              <a:cs typeface="Arial" panose="020B0604020202020204" pitchFamily="34" charset="0"/>
            </a:rPr>
            <a:t>CÓDIGO:</a:t>
          </a:r>
        </a:p>
      </xdr:txBody>
    </xdr:sp>
    <xdr:clientData/>
  </xdr:twoCellAnchor>
  <xdr:twoCellAnchor>
    <xdr:from>
      <xdr:col>8</xdr:col>
      <xdr:colOff>0</xdr:colOff>
      <xdr:row>4</xdr:row>
      <xdr:rowOff>202406</xdr:rowOff>
    </xdr:from>
    <xdr:to>
      <xdr:col>12</xdr:col>
      <xdr:colOff>-1</xdr:colOff>
      <xdr:row>6</xdr:row>
      <xdr:rowOff>202406</xdr:rowOff>
    </xdr:to>
    <xdr:sp macro="" textlink="">
      <xdr:nvSpPr>
        <xdr:cNvPr id="7" name="CuadroTexto 6">
          <a:extLst>
            <a:ext uri="{FF2B5EF4-FFF2-40B4-BE49-F238E27FC236}">
              <a16:creationId xmlns:a16="http://schemas.microsoft.com/office/drawing/2014/main" id="{0E5062EF-19BD-4CF6-B2A2-278A71FF5324}"/>
            </a:ext>
          </a:extLst>
        </xdr:cNvPr>
        <xdr:cNvSpPr txBox="1"/>
      </xdr:nvSpPr>
      <xdr:spPr>
        <a:xfrm>
          <a:off x="11068050" y="1040606"/>
          <a:ext cx="5324474" cy="4191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419" sz="1600" b="1">
              <a:latin typeface="Arial" panose="020B0604020202020204" pitchFamily="34" charset="0"/>
              <a:cs typeface="Arial" panose="020B0604020202020204" pitchFamily="34" charset="0"/>
            </a:rPr>
            <a:t>VERSIÓN:</a:t>
          </a:r>
        </a:p>
      </xdr:txBody>
    </xdr:sp>
    <xdr:clientData/>
  </xdr:twoCellAnchor>
  <xdr:twoCellAnchor>
    <xdr:from>
      <xdr:col>8</xdr:col>
      <xdr:colOff>0</xdr:colOff>
      <xdr:row>2</xdr:row>
      <xdr:rowOff>178594</xdr:rowOff>
    </xdr:from>
    <xdr:to>
      <xdr:col>12</xdr:col>
      <xdr:colOff>-1</xdr:colOff>
      <xdr:row>4</xdr:row>
      <xdr:rowOff>202406</xdr:rowOff>
    </xdr:to>
    <xdr:sp macro="" textlink="">
      <xdr:nvSpPr>
        <xdr:cNvPr id="8" name="CuadroTexto 7">
          <a:extLst>
            <a:ext uri="{FF2B5EF4-FFF2-40B4-BE49-F238E27FC236}">
              <a16:creationId xmlns:a16="http://schemas.microsoft.com/office/drawing/2014/main" id="{CE827B89-E2DB-45DF-9EA1-DA0355CF4F7A}"/>
            </a:ext>
          </a:extLst>
        </xdr:cNvPr>
        <xdr:cNvSpPr txBox="1"/>
      </xdr:nvSpPr>
      <xdr:spPr>
        <a:xfrm>
          <a:off x="11068050" y="597694"/>
          <a:ext cx="5324474" cy="44291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419" sz="1600" b="1">
              <a:latin typeface="Arial" panose="020B0604020202020204" pitchFamily="34" charset="0"/>
              <a:cs typeface="Arial" panose="020B0604020202020204" pitchFamily="34" charset="0"/>
            </a:rPr>
            <a:t>FECHA:</a:t>
          </a:r>
        </a:p>
      </xdr:txBody>
    </xdr:sp>
    <xdr:clientData/>
  </xdr:twoCellAnchor>
  <xdr:twoCellAnchor>
    <xdr:from>
      <xdr:col>9</xdr:col>
      <xdr:colOff>607218</xdr:colOff>
      <xdr:row>0</xdr:row>
      <xdr:rowOff>202406</xdr:rowOff>
    </xdr:from>
    <xdr:to>
      <xdr:col>11</xdr:col>
      <xdr:colOff>1059656</xdr:colOff>
      <xdr:row>6</xdr:row>
      <xdr:rowOff>202406</xdr:rowOff>
    </xdr:to>
    <xdr:sp macro="" textlink="">
      <xdr:nvSpPr>
        <xdr:cNvPr id="9" name="CuadroTexto 8">
          <a:extLst>
            <a:ext uri="{FF2B5EF4-FFF2-40B4-BE49-F238E27FC236}">
              <a16:creationId xmlns:a16="http://schemas.microsoft.com/office/drawing/2014/main" id="{C772898E-9D78-43BD-BD66-6EBCE93751FA}"/>
            </a:ext>
          </a:extLst>
        </xdr:cNvPr>
        <xdr:cNvSpPr txBox="1"/>
      </xdr:nvSpPr>
      <xdr:spPr>
        <a:xfrm>
          <a:off x="13084968" y="202406"/>
          <a:ext cx="3309938" cy="12573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419" sz="1600">
              <a:solidFill>
                <a:srgbClr val="FF0000"/>
              </a:solidFill>
              <a:latin typeface="Arial" panose="020B0604020202020204" pitchFamily="34" charset="0"/>
              <a:cs typeface="Arial" panose="020B0604020202020204" pitchFamily="34" charset="0"/>
            </a:rPr>
            <a:t>FT111_02_SAPMC</a:t>
          </a:r>
        </a:p>
      </xdr:txBody>
    </xdr:sp>
    <xdr:clientData/>
  </xdr:twoCellAnchor>
  <xdr:twoCellAnchor>
    <xdr:from>
      <xdr:col>9</xdr:col>
      <xdr:colOff>619125</xdr:colOff>
      <xdr:row>2</xdr:row>
      <xdr:rowOff>178594</xdr:rowOff>
    </xdr:from>
    <xdr:to>
      <xdr:col>12</xdr:col>
      <xdr:colOff>-1</xdr:colOff>
      <xdr:row>4</xdr:row>
      <xdr:rowOff>202406</xdr:rowOff>
    </xdr:to>
    <xdr:sp macro="" textlink="">
      <xdr:nvSpPr>
        <xdr:cNvPr id="10" name="CuadroTexto 9">
          <a:extLst>
            <a:ext uri="{FF2B5EF4-FFF2-40B4-BE49-F238E27FC236}">
              <a16:creationId xmlns:a16="http://schemas.microsoft.com/office/drawing/2014/main" id="{671D4CE2-97BA-460E-9F55-EA548E09D6E4}"/>
            </a:ext>
          </a:extLst>
        </xdr:cNvPr>
        <xdr:cNvSpPr txBox="1"/>
      </xdr:nvSpPr>
      <xdr:spPr>
        <a:xfrm>
          <a:off x="13096875" y="597694"/>
          <a:ext cx="3295649" cy="44291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419" sz="1600">
              <a:latin typeface="Arial" panose="020B0604020202020204" pitchFamily="34" charset="0"/>
              <a:cs typeface="Arial" panose="020B0604020202020204" pitchFamily="34" charset="0"/>
            </a:rPr>
            <a:t>02/01/2025</a:t>
          </a:r>
        </a:p>
      </xdr:txBody>
    </xdr:sp>
    <xdr:clientData/>
  </xdr:twoCellAnchor>
  <xdr:twoCellAnchor>
    <xdr:from>
      <xdr:col>9</xdr:col>
      <xdr:colOff>619125</xdr:colOff>
      <xdr:row>4</xdr:row>
      <xdr:rowOff>202406</xdr:rowOff>
    </xdr:from>
    <xdr:to>
      <xdr:col>12</xdr:col>
      <xdr:colOff>-1</xdr:colOff>
      <xdr:row>6</xdr:row>
      <xdr:rowOff>202406</xdr:rowOff>
    </xdr:to>
    <xdr:sp macro="" textlink="">
      <xdr:nvSpPr>
        <xdr:cNvPr id="11" name="CuadroTexto 10">
          <a:extLst>
            <a:ext uri="{FF2B5EF4-FFF2-40B4-BE49-F238E27FC236}">
              <a16:creationId xmlns:a16="http://schemas.microsoft.com/office/drawing/2014/main" id="{0AC4CB20-CBA3-4E3B-AA03-1A0589DEA665}"/>
            </a:ext>
          </a:extLst>
        </xdr:cNvPr>
        <xdr:cNvSpPr txBox="1"/>
      </xdr:nvSpPr>
      <xdr:spPr>
        <a:xfrm>
          <a:off x="13096875" y="1040606"/>
          <a:ext cx="3295649" cy="4191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419" sz="1600">
              <a:latin typeface="Arial" panose="020B0604020202020204" pitchFamily="34" charset="0"/>
              <a:cs typeface="Arial" panose="020B0604020202020204" pitchFamily="34" charset="0"/>
            </a:rPr>
            <a:t>V2</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1</xdr:row>
      <xdr:rowOff>-1</xdr:rowOff>
    </xdr:from>
    <xdr:to>
      <xdr:col>13</xdr:col>
      <xdr:colOff>-1</xdr:colOff>
      <xdr:row>7</xdr:row>
      <xdr:rowOff>-1</xdr:rowOff>
    </xdr:to>
    <xdr:sp macro="" textlink="">
      <xdr:nvSpPr>
        <xdr:cNvPr id="2" name="CuadroTexto 1">
          <a:extLst>
            <a:ext uri="{FF2B5EF4-FFF2-40B4-BE49-F238E27FC236}">
              <a16:creationId xmlns:a16="http://schemas.microsoft.com/office/drawing/2014/main" id="{22849A4E-B11E-4366-A25F-2C340C57D14C}"/>
            </a:ext>
          </a:extLst>
        </xdr:cNvPr>
        <xdr:cNvSpPr txBox="1"/>
      </xdr:nvSpPr>
      <xdr:spPr>
        <a:xfrm>
          <a:off x="152400" y="209549"/>
          <a:ext cx="16240124" cy="12573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419" sz="1100"/>
        </a:p>
      </xdr:txBody>
    </xdr:sp>
    <xdr:clientData/>
  </xdr:twoCellAnchor>
  <xdr:twoCellAnchor>
    <xdr:from>
      <xdr:col>4</xdr:col>
      <xdr:colOff>1</xdr:colOff>
      <xdr:row>1</xdr:row>
      <xdr:rowOff>-1</xdr:rowOff>
    </xdr:from>
    <xdr:to>
      <xdr:col>9</xdr:col>
      <xdr:colOff>0</xdr:colOff>
      <xdr:row>7</xdr:row>
      <xdr:rowOff>-1</xdr:rowOff>
    </xdr:to>
    <xdr:sp macro="" textlink="">
      <xdr:nvSpPr>
        <xdr:cNvPr id="3" name="CuadroTexto 2">
          <a:extLst>
            <a:ext uri="{FF2B5EF4-FFF2-40B4-BE49-F238E27FC236}">
              <a16:creationId xmlns:a16="http://schemas.microsoft.com/office/drawing/2014/main" id="{0DD09263-27E6-48E4-B443-B3ADA6E0C3C4}"/>
            </a:ext>
          </a:extLst>
        </xdr:cNvPr>
        <xdr:cNvSpPr txBox="1"/>
      </xdr:nvSpPr>
      <xdr:spPr>
        <a:xfrm>
          <a:off x="4505326" y="209549"/>
          <a:ext cx="6562724" cy="12573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endParaRPr kumimoji="0" lang="es-CO" sz="2000" b="1" i="0" u="none" strike="noStrike" kern="0" cap="none" spc="0" normalizeH="0" baseline="0" noProof="0">
            <a:ln>
              <a:noFill/>
            </a:ln>
            <a:solidFill>
              <a:prstClr val="black"/>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0" lang="es-CO" sz="1800" b="1" i="0" u="none" strike="noStrike" kern="0" cap="none" spc="0" normalizeH="0" baseline="0" noProof="0">
              <a:ln>
                <a:noFill/>
              </a:ln>
              <a:solidFill>
                <a:prstClr val="black"/>
              </a:solidFill>
              <a:effectLst/>
              <a:uLnTx/>
              <a:uFillTx/>
              <a:latin typeface="Arial" panose="020B0604020202020204" pitchFamily="34" charset="0"/>
              <a:ea typeface="+mn-ea"/>
              <a:cs typeface="Arial" panose="020B0604020202020204" pitchFamily="34" charset="0"/>
            </a:rPr>
            <a:t>SEGUIMIENTO Y AVANCE DEL PLAN DE </a:t>
          </a:r>
        </a:p>
        <a:p>
          <a:pPr marL="0" marR="0" lvl="0" indent="0" algn="ctr" defTabSz="914400" eaLnBrk="1" fontAlgn="auto" latinLnBrk="0" hangingPunct="1">
            <a:lnSpc>
              <a:spcPct val="100000"/>
            </a:lnSpc>
            <a:spcBef>
              <a:spcPts val="0"/>
            </a:spcBef>
            <a:spcAft>
              <a:spcPts val="0"/>
            </a:spcAft>
            <a:buClrTx/>
            <a:buSzTx/>
            <a:buFontTx/>
            <a:buNone/>
            <a:tabLst/>
            <a:defRPr/>
          </a:pPr>
          <a:r>
            <a:rPr kumimoji="0" lang="es-CO" sz="1800" b="1" i="0" u="none" strike="noStrike" kern="0" cap="none" spc="0" normalizeH="0" baseline="0" noProof="0">
              <a:ln>
                <a:noFill/>
              </a:ln>
              <a:solidFill>
                <a:prstClr val="black"/>
              </a:solidFill>
              <a:effectLst/>
              <a:uLnTx/>
              <a:uFillTx/>
              <a:latin typeface="Arial" panose="020B0604020202020204" pitchFamily="34" charset="0"/>
              <a:ea typeface="+mn-ea"/>
              <a:cs typeface="Arial" panose="020B0604020202020204" pitchFamily="34" charset="0"/>
            </a:rPr>
            <a:t>MEJORAMIENTO ÚNICO</a:t>
          </a:r>
        </a:p>
        <a:p>
          <a:pPr marL="0" marR="0" lvl="0" indent="0" algn="ctr" defTabSz="914400" eaLnBrk="1" fontAlgn="auto" latinLnBrk="0" hangingPunct="1">
            <a:lnSpc>
              <a:spcPct val="100000"/>
            </a:lnSpc>
            <a:spcBef>
              <a:spcPts val="0"/>
            </a:spcBef>
            <a:spcAft>
              <a:spcPts val="0"/>
            </a:spcAft>
            <a:buClrTx/>
            <a:buSzTx/>
            <a:buFontTx/>
            <a:buNone/>
            <a:tabLst/>
            <a:defRPr/>
          </a:pPr>
          <a:endParaRPr kumimoji="0" lang="es-CO" sz="1800" b="1" i="0" u="none" strike="noStrike" kern="0" cap="none" spc="0" normalizeH="0" baseline="0" noProof="0">
            <a:ln>
              <a:noFill/>
            </a:ln>
            <a:solidFill>
              <a:prstClr val="black"/>
            </a:solidFill>
            <a:effectLst/>
            <a:uLnTx/>
            <a:uFillTx/>
            <a:latin typeface="Arial" panose="020B0604020202020204" pitchFamily="34" charset="0"/>
            <a:ea typeface="+mn-ea"/>
            <a:cs typeface="Arial" panose="020B0604020202020204" pitchFamily="34" charset="0"/>
          </a:endParaRPr>
        </a:p>
      </xdr:txBody>
    </xdr:sp>
    <xdr:clientData/>
  </xdr:twoCellAnchor>
  <xdr:twoCellAnchor editAs="oneCell">
    <xdr:from>
      <xdr:col>1</xdr:col>
      <xdr:colOff>1110313</xdr:colOff>
      <xdr:row>1</xdr:row>
      <xdr:rowOff>66675</xdr:rowOff>
    </xdr:from>
    <xdr:to>
      <xdr:col>3</xdr:col>
      <xdr:colOff>1143000</xdr:colOff>
      <xdr:row>6</xdr:row>
      <xdr:rowOff>172610</xdr:rowOff>
    </xdr:to>
    <xdr:pic>
      <xdr:nvPicPr>
        <xdr:cNvPr id="12" name="Imagen 11">
          <a:extLst>
            <a:ext uri="{FF2B5EF4-FFF2-40B4-BE49-F238E27FC236}">
              <a16:creationId xmlns:a16="http://schemas.microsoft.com/office/drawing/2014/main" id="{5978CEB2-2300-56BB-C780-BF8CAF5C367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66177" y="239857"/>
          <a:ext cx="2665050" cy="971844"/>
        </a:xfrm>
        <a:prstGeom prst="rect">
          <a:avLst/>
        </a:prstGeom>
      </xdr:spPr>
    </xdr:pic>
    <xdr:clientData/>
  </xdr:twoCellAnchor>
  <xdr:twoCellAnchor>
    <xdr:from>
      <xdr:col>10</xdr:col>
      <xdr:colOff>917864</xdr:colOff>
      <xdr:row>1</xdr:row>
      <xdr:rowOff>6059</xdr:rowOff>
    </xdr:from>
    <xdr:to>
      <xdr:col>12</xdr:col>
      <xdr:colOff>1652804</xdr:colOff>
      <xdr:row>6</xdr:row>
      <xdr:rowOff>148286</xdr:rowOff>
    </xdr:to>
    <xdr:sp macro="" textlink="">
      <xdr:nvSpPr>
        <xdr:cNvPr id="13" name="Cuadro de texto 8">
          <a:extLst>
            <a:ext uri="{FF2B5EF4-FFF2-40B4-BE49-F238E27FC236}">
              <a16:creationId xmlns:a16="http://schemas.microsoft.com/office/drawing/2014/main" id="{A9C1D1AD-ECF6-5A94-68CF-77B4165478D0}"/>
            </a:ext>
          </a:extLst>
        </xdr:cNvPr>
        <xdr:cNvSpPr txBox="1">
          <a:spLocks noChangeArrowheads="1"/>
        </xdr:cNvSpPr>
      </xdr:nvSpPr>
      <xdr:spPr bwMode="auto">
        <a:xfrm>
          <a:off x="15309273" y="179241"/>
          <a:ext cx="3488531" cy="1008136"/>
        </a:xfrm>
        <a:prstGeom prst="rect">
          <a:avLst/>
        </a:prstGeom>
        <a:noFill/>
        <a:ln w="9525">
          <a:noFill/>
          <a:miter lim="800000"/>
          <a:headEnd/>
          <a:tailEnd/>
        </a:ln>
      </xdr:spPr>
      <xdr:txBody>
        <a:bodyPr rot="0" vert="horz" wrap="square" lIns="91440" tIns="45720" rIns="91440" bIns="45720" anchor="t" anchorCtr="0">
          <a:noAutofit/>
        </a:bodyPr>
        <a:lstStyle/>
        <a:p>
          <a:pPr algn="r">
            <a:buNone/>
          </a:pPr>
          <a:r>
            <a:rPr lang="es-ES" sz="1050" b="1">
              <a:solidFill>
                <a:srgbClr val="767171"/>
              </a:solidFill>
              <a:effectLst/>
              <a:latin typeface="Arial" panose="020B0604020202020204" pitchFamily="34" charset="0"/>
              <a:ea typeface="Times New Roman" panose="02020603050405020304" pitchFamily="18" charset="0"/>
              <a:cs typeface="Arial" panose="020B0604020202020204" pitchFamily="34" charset="0"/>
            </a:rPr>
            <a:t>MIPG VERSION 2 / APROBADO 02/05/2023 CÓDIGO ARCHIVÍSTICO</a:t>
          </a:r>
          <a:r>
            <a:rPr lang="es-ES" sz="1050" b="1">
              <a:effectLst/>
              <a:latin typeface="Arial" panose="020B0604020202020204" pitchFamily="34" charset="0"/>
              <a:ea typeface="Times New Roman" panose="02020603050405020304" pitchFamily="18" charset="0"/>
              <a:cs typeface="Arial" panose="020B0604020202020204" pitchFamily="34" charset="0"/>
            </a:rPr>
            <a:t> - </a:t>
          </a:r>
          <a:r>
            <a:rPr lang="es-ES" sz="1050" b="1">
              <a:solidFill>
                <a:srgbClr val="767171"/>
              </a:solidFill>
              <a:effectLst/>
              <a:latin typeface="Arial" panose="020B0604020202020204" pitchFamily="34" charset="0"/>
              <a:ea typeface="Times New Roman" panose="02020603050405020304" pitchFamily="18" charset="0"/>
              <a:cs typeface="Arial" panose="020B0604020202020204" pitchFamily="34" charset="0"/>
            </a:rPr>
            <a:t>100.21.02</a:t>
          </a:r>
          <a:endParaRPr lang="es-CO" sz="1800" b="1">
            <a:effectLst/>
            <a:latin typeface="Arial" panose="020B0604020202020204" pitchFamily="34" charset="0"/>
            <a:ea typeface="Times New Roman" panose="02020603050405020304" pitchFamily="18" charset="0"/>
            <a:cs typeface="Times New Roman" panose="02020603050405020304" pitchFamily="18" charset="0"/>
          </a:endParaRPr>
        </a:p>
        <a:p>
          <a:pPr algn="r">
            <a:buNone/>
          </a:pPr>
          <a:r>
            <a:rPr lang="es-ES" sz="1200" b="1">
              <a:effectLst/>
              <a:latin typeface="Arial" panose="020B0604020202020204" pitchFamily="34" charset="0"/>
              <a:ea typeface="Times New Roman" panose="02020603050405020304" pitchFamily="18" charset="0"/>
              <a:cs typeface="Times New Roman" panose="02020603050405020304" pitchFamily="18" charset="0"/>
            </a:rPr>
            <a:t> </a:t>
          </a:r>
          <a:endParaRPr lang="es-CO" sz="1200" b="1">
            <a:effectLst/>
            <a:latin typeface="Arial" panose="020B0604020202020204" pitchFamily="34" charset="0"/>
            <a:ea typeface="Times New Roman" panose="02020603050405020304" pitchFamily="18" charset="0"/>
            <a:cs typeface="Times New Roman" panose="02020603050405020304" pitchFamily="18" charset="0"/>
          </a:endParaRPr>
        </a:p>
      </xdr:txBody>
    </xdr:sp>
    <xdr:clientData/>
  </xdr:twoCellAnchor>
  <xdr:twoCellAnchor>
    <xdr:from>
      <xdr:col>9</xdr:col>
      <xdr:colOff>892970</xdr:colOff>
      <xdr:row>4</xdr:row>
      <xdr:rowOff>47624</xdr:rowOff>
    </xdr:from>
    <xdr:to>
      <xdr:col>13</xdr:col>
      <xdr:colOff>23812</xdr:colOff>
      <xdr:row>7</xdr:row>
      <xdr:rowOff>4126</xdr:rowOff>
    </xdr:to>
    <xdr:sp macro="" textlink="">
      <xdr:nvSpPr>
        <xdr:cNvPr id="14" name="Cuadro de texto 2">
          <a:extLst>
            <a:ext uri="{FF2B5EF4-FFF2-40B4-BE49-F238E27FC236}">
              <a16:creationId xmlns:a16="http://schemas.microsoft.com/office/drawing/2014/main" id="{9B4CA040-7FE9-73CA-B547-13CDDBC22F9F}"/>
            </a:ext>
          </a:extLst>
        </xdr:cNvPr>
        <xdr:cNvSpPr txBox="1">
          <a:spLocks noChangeArrowheads="1"/>
        </xdr:cNvSpPr>
      </xdr:nvSpPr>
      <xdr:spPr bwMode="auto">
        <a:xfrm>
          <a:off x="11941970" y="904874"/>
          <a:ext cx="4452936" cy="599440"/>
        </a:xfrm>
        <a:prstGeom prst="rect">
          <a:avLst/>
        </a:prstGeom>
        <a:noFill/>
        <a:ln w="9525">
          <a:noFill/>
          <a:miter lim="800000"/>
          <a:headEnd/>
          <a:tailEnd/>
        </a:ln>
      </xdr:spPr>
      <xdr:txBody>
        <a:bodyPr rot="0" vert="horz" wrap="square" lIns="91440" tIns="45720" rIns="91440" bIns="45720" anchor="t" anchorCtr="0">
          <a:noAutofit/>
        </a:bodyPr>
        <a:lstStyle/>
        <a:p>
          <a:pPr algn="r">
            <a:buNone/>
          </a:pPr>
          <a:r>
            <a:rPr lang="es-ES" sz="1050" b="1" spc="-15">
              <a:solidFill>
                <a:srgbClr val="3B3838"/>
              </a:solidFill>
              <a:effectLst/>
              <a:latin typeface="Arial" panose="020B0604020202020204" pitchFamily="34" charset="0"/>
              <a:ea typeface="Times New Roman" panose="02020603050405020304" pitchFamily="18" charset="0"/>
              <a:cs typeface="Arial" panose="020B0604020202020204" pitchFamily="34" charset="0"/>
            </a:rPr>
            <a:t>FONDO DE DESARROLLO SOCIAL DEL MUNICIPIO DE EL RETIRO</a:t>
          </a:r>
          <a:endParaRPr lang="es-CO" sz="1800" b="1">
            <a:effectLst/>
            <a:latin typeface="Arial" panose="020B0604020202020204" pitchFamily="34" charset="0"/>
            <a:ea typeface="Times New Roman" panose="02020603050405020304" pitchFamily="18" charset="0"/>
            <a:cs typeface="Times New Roman" panose="02020603050405020304" pitchFamily="18" charset="0"/>
          </a:endParaRPr>
        </a:p>
        <a:p>
          <a:pPr algn="r">
            <a:buNone/>
          </a:pPr>
          <a:r>
            <a:rPr lang="es-ES" sz="1050" b="1">
              <a:solidFill>
                <a:srgbClr val="3B3838"/>
              </a:solidFill>
              <a:effectLst/>
              <a:latin typeface="Arial" panose="020B0604020202020204" pitchFamily="34" charset="0"/>
              <a:ea typeface="Times New Roman" panose="02020603050405020304" pitchFamily="18" charset="0"/>
              <a:cs typeface="Arial" panose="020B0604020202020204" pitchFamily="34" charset="0"/>
            </a:rPr>
            <a:t>NIT 900.198.194-5</a:t>
          </a:r>
          <a:endParaRPr lang="es-CO" sz="1800" b="1">
            <a:effectLst/>
            <a:latin typeface="Arial" panose="020B0604020202020204" pitchFamily="34" charset="0"/>
            <a:ea typeface="Times New Roman" panose="02020603050405020304" pitchFamily="18" charset="0"/>
            <a:cs typeface="Times New Roman" panose="02020603050405020304" pitchFamily="18" charset="0"/>
          </a:endParaRPr>
        </a:p>
        <a:p>
          <a:pPr algn="r">
            <a:buNone/>
          </a:pPr>
          <a:r>
            <a:rPr lang="es-ES" sz="1050" b="1">
              <a:solidFill>
                <a:srgbClr val="3B3838"/>
              </a:solidFill>
              <a:effectLst/>
              <a:latin typeface="Arial" panose="020B0604020202020204" pitchFamily="34" charset="0"/>
              <a:ea typeface="Times New Roman" panose="02020603050405020304" pitchFamily="18" charset="0"/>
              <a:cs typeface="Arial" panose="020B0604020202020204" pitchFamily="34" charset="0"/>
            </a:rPr>
            <a:t>GERENCIA / COMUNICADOS OFICIALES</a:t>
          </a:r>
          <a:endParaRPr lang="es-CO" sz="1800" b="1">
            <a:effectLst/>
            <a:latin typeface="Arial" panose="020B0604020202020204" pitchFamily="34" charset="0"/>
            <a:ea typeface="Times New Roman" panose="02020603050405020304" pitchFamily="18" charset="0"/>
            <a:cs typeface="Times New Roman" panose="02020603050405020304" pitchFamily="18" charset="0"/>
          </a:endParaRPr>
        </a:p>
        <a:p>
          <a:pPr algn="r">
            <a:buNone/>
          </a:pPr>
          <a:r>
            <a:rPr lang="es-ES" sz="1200" b="1">
              <a:effectLst/>
              <a:latin typeface="Arial" panose="020B0604020202020204" pitchFamily="34" charset="0"/>
              <a:ea typeface="Times New Roman" panose="02020603050405020304" pitchFamily="18" charset="0"/>
              <a:cs typeface="Calibri" panose="020F0502020204030204" pitchFamily="34" charset="0"/>
            </a:rPr>
            <a:t> </a:t>
          </a:r>
          <a:endParaRPr lang="es-CO" sz="1200" b="1">
            <a:effectLst/>
            <a:latin typeface="Arial" panose="020B0604020202020204" pitchFamily="34" charset="0"/>
            <a:ea typeface="Times New Roman" panose="02020603050405020304" pitchFamily="18" charset="0"/>
            <a:cs typeface="Times New Roman" panose="02020603050405020304" pitchFamily="18" charset="0"/>
          </a:endParaRPr>
        </a:p>
      </xdr:txBody>
    </xdr:sp>
    <xdr:clientData/>
  </xdr:twoCellAnchor>
  <xdr:twoCellAnchor>
    <xdr:from>
      <xdr:col>12</xdr:col>
      <xdr:colOff>89836</xdr:colOff>
      <xdr:row>3</xdr:row>
      <xdr:rowOff>7576</xdr:rowOff>
    </xdr:from>
    <xdr:to>
      <xdr:col>12</xdr:col>
      <xdr:colOff>1610589</xdr:colOff>
      <xdr:row>4</xdr:row>
      <xdr:rowOff>34636</xdr:rowOff>
    </xdr:to>
    <xdr:sp macro="" textlink="">
      <xdr:nvSpPr>
        <xdr:cNvPr id="15" name="Cuadro de texto 17">
          <a:extLst>
            <a:ext uri="{FF2B5EF4-FFF2-40B4-BE49-F238E27FC236}">
              <a16:creationId xmlns:a16="http://schemas.microsoft.com/office/drawing/2014/main" id="{5844C287-F107-8F47-A3B4-E1A1F3E9C7ED}"/>
            </a:ext>
          </a:extLst>
        </xdr:cNvPr>
        <xdr:cNvSpPr txBox="1">
          <a:spLocks noChangeArrowheads="1"/>
        </xdr:cNvSpPr>
      </xdr:nvSpPr>
      <xdr:spPr bwMode="auto">
        <a:xfrm>
          <a:off x="17234836" y="527121"/>
          <a:ext cx="1520753" cy="200242"/>
        </a:xfrm>
        <a:prstGeom prst="rect">
          <a:avLst/>
        </a:prstGeom>
        <a:noFill/>
        <a:ln w="9525">
          <a:noFill/>
          <a:miter lim="800000"/>
          <a:headEnd/>
          <a:tailEnd/>
        </a:ln>
      </xdr:spPr>
      <xdr:txBody>
        <a:bodyPr rot="0" vert="horz" wrap="square" lIns="91440" tIns="45720" rIns="91440" bIns="45720" anchor="t" anchorCtr="0">
          <a:noAutofit/>
        </a:bodyPr>
        <a:lstStyle/>
        <a:p>
          <a:pPr algn="r">
            <a:buNone/>
          </a:pPr>
          <a:r>
            <a:rPr lang="es-ES" sz="1000" b="1">
              <a:solidFill>
                <a:srgbClr val="7F7F7F"/>
              </a:solidFill>
              <a:effectLst/>
              <a:latin typeface="Arial" panose="020B0604020202020204" pitchFamily="34" charset="0"/>
              <a:ea typeface="Times New Roman" panose="02020603050405020304" pitchFamily="18" charset="0"/>
              <a:cs typeface="Arial" panose="020B0604020202020204" pitchFamily="34" charset="0"/>
            </a:rPr>
            <a:t>Página: </a:t>
          </a:r>
          <a:r>
            <a:rPr lang="es-ES" sz="1000" b="1">
              <a:solidFill>
                <a:srgbClr val="7F7F7F"/>
              </a:solidFill>
              <a:effectLst/>
              <a:latin typeface="Arial" panose="020B0604020202020204" pitchFamily="34" charset="0"/>
              <a:ea typeface="Times New Roman" panose="02020603050405020304" pitchFamily="18" charset="0"/>
              <a:cs typeface="Times New Roman" panose="02020603050405020304" pitchFamily="18" charset="0"/>
            </a:rPr>
            <a:t>1</a:t>
          </a:r>
          <a:r>
            <a:rPr lang="es-ES" sz="1000" b="1">
              <a:solidFill>
                <a:srgbClr val="7F7F7F"/>
              </a:solidFill>
              <a:effectLst/>
              <a:latin typeface="Arial" panose="020B0604020202020204" pitchFamily="34" charset="0"/>
              <a:ea typeface="Times New Roman" panose="02020603050405020304" pitchFamily="18" charset="0"/>
              <a:cs typeface="Arial" panose="020B0604020202020204" pitchFamily="34" charset="0"/>
            </a:rPr>
            <a:t> de 1</a:t>
          </a:r>
          <a:endParaRPr lang="es-CO" sz="1400" b="1">
            <a:effectLst/>
            <a:latin typeface="Arial" panose="020B0604020202020204" pitchFamily="34" charset="0"/>
            <a:ea typeface="Times New Roman" panose="02020603050405020304" pitchFamily="18" charset="0"/>
            <a:cs typeface="Times New Roman" panose="02020603050405020304" pitchFamily="18" charset="0"/>
          </a:endParaRPr>
        </a:p>
        <a:p>
          <a:pPr algn="r">
            <a:buNone/>
          </a:pPr>
          <a:r>
            <a:rPr lang="es-ES" sz="900" b="1">
              <a:solidFill>
                <a:srgbClr val="7F7F7F"/>
              </a:solidFill>
              <a:effectLst/>
              <a:latin typeface="Arial" panose="020B0604020202020204" pitchFamily="34" charset="0"/>
              <a:ea typeface="Times New Roman" panose="02020603050405020304" pitchFamily="18" charset="0"/>
              <a:cs typeface="Arial" panose="020B0604020202020204" pitchFamily="34" charset="0"/>
            </a:rPr>
            <a:t> </a:t>
          </a:r>
          <a:endParaRPr lang="es-CO" sz="1200" b="1">
            <a:effectLst/>
            <a:latin typeface="Arial" panose="020B0604020202020204" pitchFamily="34" charset="0"/>
            <a:ea typeface="Times New Roman" panose="02020603050405020304" pitchFamily="18" charset="0"/>
            <a:cs typeface="Times New Roman" panose="02020603050405020304" pitchFamily="18"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1</xdr:row>
      <xdr:rowOff>-1</xdr:rowOff>
    </xdr:from>
    <xdr:to>
      <xdr:col>13</xdr:col>
      <xdr:colOff>-1</xdr:colOff>
      <xdr:row>7</xdr:row>
      <xdr:rowOff>-1</xdr:rowOff>
    </xdr:to>
    <xdr:sp macro="" textlink="">
      <xdr:nvSpPr>
        <xdr:cNvPr id="2" name="CuadroTexto 1">
          <a:extLst>
            <a:ext uri="{FF2B5EF4-FFF2-40B4-BE49-F238E27FC236}">
              <a16:creationId xmlns:a16="http://schemas.microsoft.com/office/drawing/2014/main" id="{7693F91F-14A5-4513-84BA-B13291F8BFB8}"/>
            </a:ext>
          </a:extLst>
        </xdr:cNvPr>
        <xdr:cNvSpPr txBox="1"/>
      </xdr:nvSpPr>
      <xdr:spPr>
        <a:xfrm>
          <a:off x="152400" y="180974"/>
          <a:ext cx="18640424" cy="10858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419" sz="1100"/>
        </a:p>
      </xdr:txBody>
    </xdr:sp>
    <xdr:clientData/>
  </xdr:twoCellAnchor>
  <xdr:twoCellAnchor>
    <xdr:from>
      <xdr:col>4</xdr:col>
      <xdr:colOff>1</xdr:colOff>
      <xdr:row>1</xdr:row>
      <xdr:rowOff>-1</xdr:rowOff>
    </xdr:from>
    <xdr:to>
      <xdr:col>9</xdr:col>
      <xdr:colOff>0</xdr:colOff>
      <xdr:row>7</xdr:row>
      <xdr:rowOff>-1</xdr:rowOff>
    </xdr:to>
    <xdr:sp macro="" textlink="">
      <xdr:nvSpPr>
        <xdr:cNvPr id="3" name="CuadroTexto 2">
          <a:extLst>
            <a:ext uri="{FF2B5EF4-FFF2-40B4-BE49-F238E27FC236}">
              <a16:creationId xmlns:a16="http://schemas.microsoft.com/office/drawing/2014/main" id="{CD5464A2-97AD-4FFE-B568-2EDF91F1CFCC}"/>
            </a:ext>
          </a:extLst>
        </xdr:cNvPr>
        <xdr:cNvSpPr txBox="1"/>
      </xdr:nvSpPr>
      <xdr:spPr>
        <a:xfrm>
          <a:off x="5200651" y="180974"/>
          <a:ext cx="7820024" cy="10858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endParaRPr kumimoji="0" lang="es-CO" sz="2000" b="1" i="0" u="none" strike="noStrike" kern="0" cap="none" spc="0" normalizeH="0" baseline="0" noProof="0">
            <a:ln>
              <a:noFill/>
            </a:ln>
            <a:solidFill>
              <a:prstClr val="black"/>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0" lang="es-CO" sz="1800" b="1" i="0" u="none" strike="noStrike" kern="0" cap="none" spc="0" normalizeH="0" baseline="0" noProof="0">
              <a:ln>
                <a:noFill/>
              </a:ln>
              <a:solidFill>
                <a:prstClr val="black"/>
              </a:solidFill>
              <a:effectLst/>
              <a:uLnTx/>
              <a:uFillTx/>
              <a:latin typeface="Arial" panose="020B0604020202020204" pitchFamily="34" charset="0"/>
              <a:ea typeface="+mn-ea"/>
              <a:cs typeface="Arial" panose="020B0604020202020204" pitchFamily="34" charset="0"/>
            </a:rPr>
            <a:t>SEGUIMIENTO Y AVANCE DEL PLAN DE </a:t>
          </a:r>
        </a:p>
        <a:p>
          <a:pPr marL="0" marR="0" lvl="0" indent="0" algn="ctr" defTabSz="914400" eaLnBrk="1" fontAlgn="auto" latinLnBrk="0" hangingPunct="1">
            <a:lnSpc>
              <a:spcPct val="100000"/>
            </a:lnSpc>
            <a:spcBef>
              <a:spcPts val="0"/>
            </a:spcBef>
            <a:spcAft>
              <a:spcPts val="0"/>
            </a:spcAft>
            <a:buClrTx/>
            <a:buSzTx/>
            <a:buFontTx/>
            <a:buNone/>
            <a:tabLst/>
            <a:defRPr/>
          </a:pPr>
          <a:r>
            <a:rPr kumimoji="0" lang="es-CO" sz="1800" b="1" i="0" u="none" strike="noStrike" kern="0" cap="none" spc="0" normalizeH="0" baseline="0" noProof="0">
              <a:ln>
                <a:noFill/>
              </a:ln>
              <a:solidFill>
                <a:prstClr val="black"/>
              </a:solidFill>
              <a:effectLst/>
              <a:uLnTx/>
              <a:uFillTx/>
              <a:latin typeface="Arial" panose="020B0604020202020204" pitchFamily="34" charset="0"/>
              <a:ea typeface="+mn-ea"/>
              <a:cs typeface="Arial" panose="020B0604020202020204" pitchFamily="34" charset="0"/>
            </a:rPr>
            <a:t>MEJORAMIENTO ÚNICO</a:t>
          </a:r>
        </a:p>
        <a:p>
          <a:pPr marL="0" marR="0" lvl="0" indent="0" algn="ctr" defTabSz="914400" eaLnBrk="1" fontAlgn="auto" latinLnBrk="0" hangingPunct="1">
            <a:lnSpc>
              <a:spcPct val="100000"/>
            </a:lnSpc>
            <a:spcBef>
              <a:spcPts val="0"/>
            </a:spcBef>
            <a:spcAft>
              <a:spcPts val="0"/>
            </a:spcAft>
            <a:buClrTx/>
            <a:buSzTx/>
            <a:buFontTx/>
            <a:buNone/>
            <a:tabLst/>
            <a:defRPr/>
          </a:pPr>
          <a:endParaRPr kumimoji="0" lang="es-CO" sz="1800" b="1" i="0" u="none" strike="noStrike" kern="0" cap="none" spc="0" normalizeH="0" baseline="0" noProof="0">
            <a:ln>
              <a:noFill/>
            </a:ln>
            <a:solidFill>
              <a:prstClr val="black"/>
            </a:solidFill>
            <a:effectLst/>
            <a:uLnTx/>
            <a:uFillTx/>
            <a:latin typeface="Arial" panose="020B0604020202020204" pitchFamily="34" charset="0"/>
            <a:ea typeface="+mn-ea"/>
            <a:cs typeface="Arial" panose="020B0604020202020204" pitchFamily="34" charset="0"/>
          </a:endParaRPr>
        </a:p>
      </xdr:txBody>
    </xdr:sp>
    <xdr:clientData/>
  </xdr:twoCellAnchor>
  <xdr:twoCellAnchor editAs="oneCell">
    <xdr:from>
      <xdr:col>1</xdr:col>
      <xdr:colOff>1110313</xdr:colOff>
      <xdr:row>1</xdr:row>
      <xdr:rowOff>66675</xdr:rowOff>
    </xdr:from>
    <xdr:to>
      <xdr:col>3</xdr:col>
      <xdr:colOff>1143000</xdr:colOff>
      <xdr:row>6</xdr:row>
      <xdr:rowOff>172610</xdr:rowOff>
    </xdr:to>
    <xdr:pic>
      <xdr:nvPicPr>
        <xdr:cNvPr id="4" name="Imagen 3">
          <a:extLst>
            <a:ext uri="{FF2B5EF4-FFF2-40B4-BE49-F238E27FC236}">
              <a16:creationId xmlns:a16="http://schemas.microsoft.com/office/drawing/2014/main" id="{2D564D51-EE79-430B-AEAD-3EBAE9F88DC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62713" y="247650"/>
          <a:ext cx="2671112" cy="1010810"/>
        </a:xfrm>
        <a:prstGeom prst="rect">
          <a:avLst/>
        </a:prstGeom>
      </xdr:spPr>
    </xdr:pic>
    <xdr:clientData/>
  </xdr:twoCellAnchor>
  <xdr:twoCellAnchor>
    <xdr:from>
      <xdr:col>10</xdr:col>
      <xdr:colOff>917864</xdr:colOff>
      <xdr:row>1</xdr:row>
      <xdr:rowOff>6059</xdr:rowOff>
    </xdr:from>
    <xdr:to>
      <xdr:col>12</xdr:col>
      <xdr:colOff>1652804</xdr:colOff>
      <xdr:row>6</xdr:row>
      <xdr:rowOff>148286</xdr:rowOff>
    </xdr:to>
    <xdr:sp macro="" textlink="">
      <xdr:nvSpPr>
        <xdr:cNvPr id="5" name="Cuadro de texto 8">
          <a:extLst>
            <a:ext uri="{FF2B5EF4-FFF2-40B4-BE49-F238E27FC236}">
              <a16:creationId xmlns:a16="http://schemas.microsoft.com/office/drawing/2014/main" id="{98B135D1-00BF-4B1B-9483-B7342167C634}"/>
            </a:ext>
          </a:extLst>
        </xdr:cNvPr>
        <xdr:cNvSpPr txBox="1">
          <a:spLocks noChangeArrowheads="1"/>
        </xdr:cNvSpPr>
      </xdr:nvSpPr>
      <xdr:spPr bwMode="auto">
        <a:xfrm>
          <a:off x="15310139" y="187034"/>
          <a:ext cx="3478140" cy="1047102"/>
        </a:xfrm>
        <a:prstGeom prst="rect">
          <a:avLst/>
        </a:prstGeom>
        <a:noFill/>
        <a:ln w="9525">
          <a:noFill/>
          <a:miter lim="800000"/>
          <a:headEnd/>
          <a:tailEnd/>
        </a:ln>
      </xdr:spPr>
      <xdr:txBody>
        <a:bodyPr rot="0" vert="horz" wrap="square" lIns="91440" tIns="45720" rIns="91440" bIns="45720" anchor="t" anchorCtr="0">
          <a:noAutofit/>
        </a:bodyPr>
        <a:lstStyle/>
        <a:p>
          <a:pPr algn="r">
            <a:buNone/>
          </a:pPr>
          <a:r>
            <a:rPr lang="es-ES" sz="1050" b="1">
              <a:solidFill>
                <a:srgbClr val="767171"/>
              </a:solidFill>
              <a:effectLst/>
              <a:latin typeface="Arial" panose="020B0604020202020204" pitchFamily="34" charset="0"/>
              <a:ea typeface="Times New Roman" panose="02020603050405020304" pitchFamily="18" charset="0"/>
              <a:cs typeface="Arial" panose="020B0604020202020204" pitchFamily="34" charset="0"/>
            </a:rPr>
            <a:t>MIPG VERSION 2 / APROBADO 02/05/2023 CÓDIGO ARCHIVÍSTICO</a:t>
          </a:r>
          <a:r>
            <a:rPr lang="es-ES" sz="1050" b="1">
              <a:effectLst/>
              <a:latin typeface="Arial" panose="020B0604020202020204" pitchFamily="34" charset="0"/>
              <a:ea typeface="Times New Roman" panose="02020603050405020304" pitchFamily="18" charset="0"/>
              <a:cs typeface="Arial" panose="020B0604020202020204" pitchFamily="34" charset="0"/>
            </a:rPr>
            <a:t> - </a:t>
          </a:r>
          <a:r>
            <a:rPr lang="es-ES" sz="1050" b="1">
              <a:solidFill>
                <a:srgbClr val="767171"/>
              </a:solidFill>
              <a:effectLst/>
              <a:latin typeface="Arial" panose="020B0604020202020204" pitchFamily="34" charset="0"/>
              <a:ea typeface="Times New Roman" panose="02020603050405020304" pitchFamily="18" charset="0"/>
              <a:cs typeface="Arial" panose="020B0604020202020204" pitchFamily="34" charset="0"/>
            </a:rPr>
            <a:t>100.21.02</a:t>
          </a:r>
          <a:endParaRPr lang="es-CO" sz="1800" b="1">
            <a:effectLst/>
            <a:latin typeface="Arial" panose="020B0604020202020204" pitchFamily="34" charset="0"/>
            <a:ea typeface="Times New Roman" panose="02020603050405020304" pitchFamily="18" charset="0"/>
            <a:cs typeface="Times New Roman" panose="02020603050405020304" pitchFamily="18" charset="0"/>
          </a:endParaRPr>
        </a:p>
        <a:p>
          <a:pPr algn="r">
            <a:buNone/>
          </a:pPr>
          <a:r>
            <a:rPr lang="es-ES" sz="1200" b="1">
              <a:effectLst/>
              <a:latin typeface="Arial" panose="020B0604020202020204" pitchFamily="34" charset="0"/>
              <a:ea typeface="Times New Roman" panose="02020603050405020304" pitchFamily="18" charset="0"/>
              <a:cs typeface="Times New Roman" panose="02020603050405020304" pitchFamily="18" charset="0"/>
            </a:rPr>
            <a:t> </a:t>
          </a:r>
          <a:endParaRPr lang="es-CO" sz="1200" b="1">
            <a:effectLst/>
            <a:latin typeface="Arial" panose="020B0604020202020204" pitchFamily="34" charset="0"/>
            <a:ea typeface="Times New Roman" panose="02020603050405020304" pitchFamily="18" charset="0"/>
            <a:cs typeface="Times New Roman" panose="02020603050405020304" pitchFamily="18" charset="0"/>
          </a:endParaRPr>
        </a:p>
      </xdr:txBody>
    </xdr:sp>
    <xdr:clientData/>
  </xdr:twoCellAnchor>
  <xdr:twoCellAnchor>
    <xdr:from>
      <xdr:col>9</xdr:col>
      <xdr:colOff>892970</xdr:colOff>
      <xdr:row>4</xdr:row>
      <xdr:rowOff>47624</xdr:rowOff>
    </xdr:from>
    <xdr:to>
      <xdr:col>13</xdr:col>
      <xdr:colOff>23812</xdr:colOff>
      <xdr:row>7</xdr:row>
      <xdr:rowOff>4126</xdr:rowOff>
    </xdr:to>
    <xdr:sp macro="" textlink="">
      <xdr:nvSpPr>
        <xdr:cNvPr id="6" name="Cuadro de texto 2">
          <a:extLst>
            <a:ext uri="{FF2B5EF4-FFF2-40B4-BE49-F238E27FC236}">
              <a16:creationId xmlns:a16="http://schemas.microsoft.com/office/drawing/2014/main" id="{DB3424E5-E29B-4547-921E-F0D2776006DA}"/>
            </a:ext>
          </a:extLst>
        </xdr:cNvPr>
        <xdr:cNvSpPr txBox="1">
          <a:spLocks noChangeArrowheads="1"/>
        </xdr:cNvSpPr>
      </xdr:nvSpPr>
      <xdr:spPr bwMode="auto">
        <a:xfrm>
          <a:off x="13913645" y="771524"/>
          <a:ext cx="4902992" cy="499427"/>
        </a:xfrm>
        <a:prstGeom prst="rect">
          <a:avLst/>
        </a:prstGeom>
        <a:noFill/>
        <a:ln w="9525">
          <a:noFill/>
          <a:miter lim="800000"/>
          <a:headEnd/>
          <a:tailEnd/>
        </a:ln>
      </xdr:spPr>
      <xdr:txBody>
        <a:bodyPr rot="0" vert="horz" wrap="square" lIns="91440" tIns="45720" rIns="91440" bIns="45720" anchor="t" anchorCtr="0">
          <a:noAutofit/>
        </a:bodyPr>
        <a:lstStyle/>
        <a:p>
          <a:pPr algn="r">
            <a:buNone/>
          </a:pPr>
          <a:r>
            <a:rPr lang="es-ES" sz="1050" b="1" spc="-15">
              <a:solidFill>
                <a:srgbClr val="3B3838"/>
              </a:solidFill>
              <a:effectLst/>
              <a:latin typeface="Arial" panose="020B0604020202020204" pitchFamily="34" charset="0"/>
              <a:ea typeface="Times New Roman" panose="02020603050405020304" pitchFamily="18" charset="0"/>
              <a:cs typeface="Arial" panose="020B0604020202020204" pitchFamily="34" charset="0"/>
            </a:rPr>
            <a:t>FONDO DE DESARROLLO SOCIAL DEL MUNICIPIO DE EL RETIRO</a:t>
          </a:r>
          <a:endParaRPr lang="es-CO" sz="1800" b="1">
            <a:effectLst/>
            <a:latin typeface="Arial" panose="020B0604020202020204" pitchFamily="34" charset="0"/>
            <a:ea typeface="Times New Roman" panose="02020603050405020304" pitchFamily="18" charset="0"/>
            <a:cs typeface="Times New Roman" panose="02020603050405020304" pitchFamily="18" charset="0"/>
          </a:endParaRPr>
        </a:p>
        <a:p>
          <a:pPr algn="r">
            <a:buNone/>
          </a:pPr>
          <a:r>
            <a:rPr lang="es-ES" sz="1050" b="1">
              <a:solidFill>
                <a:srgbClr val="3B3838"/>
              </a:solidFill>
              <a:effectLst/>
              <a:latin typeface="Arial" panose="020B0604020202020204" pitchFamily="34" charset="0"/>
              <a:ea typeface="Times New Roman" panose="02020603050405020304" pitchFamily="18" charset="0"/>
              <a:cs typeface="Arial" panose="020B0604020202020204" pitchFamily="34" charset="0"/>
            </a:rPr>
            <a:t>NIT 900.198.194-5</a:t>
          </a:r>
          <a:endParaRPr lang="es-CO" sz="1800" b="1">
            <a:effectLst/>
            <a:latin typeface="Arial" panose="020B0604020202020204" pitchFamily="34" charset="0"/>
            <a:ea typeface="Times New Roman" panose="02020603050405020304" pitchFamily="18" charset="0"/>
            <a:cs typeface="Times New Roman" panose="02020603050405020304" pitchFamily="18" charset="0"/>
          </a:endParaRPr>
        </a:p>
        <a:p>
          <a:pPr algn="r">
            <a:buNone/>
          </a:pPr>
          <a:r>
            <a:rPr lang="es-ES" sz="1050" b="1">
              <a:solidFill>
                <a:srgbClr val="3B3838"/>
              </a:solidFill>
              <a:effectLst/>
              <a:latin typeface="Arial" panose="020B0604020202020204" pitchFamily="34" charset="0"/>
              <a:ea typeface="Times New Roman" panose="02020603050405020304" pitchFamily="18" charset="0"/>
              <a:cs typeface="Arial" panose="020B0604020202020204" pitchFamily="34" charset="0"/>
            </a:rPr>
            <a:t>GERENCIA / COMUNICADOS OFICIALES</a:t>
          </a:r>
          <a:endParaRPr lang="es-CO" sz="1800" b="1">
            <a:effectLst/>
            <a:latin typeface="Arial" panose="020B0604020202020204" pitchFamily="34" charset="0"/>
            <a:ea typeface="Times New Roman" panose="02020603050405020304" pitchFamily="18" charset="0"/>
            <a:cs typeface="Times New Roman" panose="02020603050405020304" pitchFamily="18" charset="0"/>
          </a:endParaRPr>
        </a:p>
        <a:p>
          <a:pPr algn="r">
            <a:buNone/>
          </a:pPr>
          <a:r>
            <a:rPr lang="es-ES" sz="1200" b="1">
              <a:effectLst/>
              <a:latin typeface="Arial" panose="020B0604020202020204" pitchFamily="34" charset="0"/>
              <a:ea typeface="Times New Roman" panose="02020603050405020304" pitchFamily="18" charset="0"/>
              <a:cs typeface="Calibri" panose="020F0502020204030204" pitchFamily="34" charset="0"/>
            </a:rPr>
            <a:t> </a:t>
          </a:r>
          <a:endParaRPr lang="es-CO" sz="1200" b="1">
            <a:effectLst/>
            <a:latin typeface="Arial" panose="020B0604020202020204" pitchFamily="34" charset="0"/>
            <a:ea typeface="Times New Roman" panose="02020603050405020304" pitchFamily="18" charset="0"/>
            <a:cs typeface="Times New Roman" panose="02020603050405020304" pitchFamily="18" charset="0"/>
          </a:endParaRPr>
        </a:p>
      </xdr:txBody>
    </xdr:sp>
    <xdr:clientData/>
  </xdr:twoCellAnchor>
  <xdr:twoCellAnchor>
    <xdr:from>
      <xdr:col>12</xdr:col>
      <xdr:colOff>89836</xdr:colOff>
      <xdr:row>3</xdr:row>
      <xdr:rowOff>7576</xdr:rowOff>
    </xdr:from>
    <xdr:to>
      <xdr:col>12</xdr:col>
      <xdr:colOff>1610589</xdr:colOff>
      <xdr:row>4</xdr:row>
      <xdr:rowOff>34636</xdr:rowOff>
    </xdr:to>
    <xdr:sp macro="" textlink="">
      <xdr:nvSpPr>
        <xdr:cNvPr id="7" name="Cuadro de texto 17">
          <a:extLst>
            <a:ext uri="{FF2B5EF4-FFF2-40B4-BE49-F238E27FC236}">
              <a16:creationId xmlns:a16="http://schemas.microsoft.com/office/drawing/2014/main" id="{8850E785-94D4-4B0B-89C0-48DD939D8E0C}"/>
            </a:ext>
          </a:extLst>
        </xdr:cNvPr>
        <xdr:cNvSpPr txBox="1">
          <a:spLocks noChangeArrowheads="1"/>
        </xdr:cNvSpPr>
      </xdr:nvSpPr>
      <xdr:spPr bwMode="auto">
        <a:xfrm>
          <a:off x="17225311" y="550501"/>
          <a:ext cx="1520753" cy="208035"/>
        </a:xfrm>
        <a:prstGeom prst="rect">
          <a:avLst/>
        </a:prstGeom>
        <a:noFill/>
        <a:ln w="9525">
          <a:noFill/>
          <a:miter lim="800000"/>
          <a:headEnd/>
          <a:tailEnd/>
        </a:ln>
      </xdr:spPr>
      <xdr:txBody>
        <a:bodyPr rot="0" vert="horz" wrap="square" lIns="91440" tIns="45720" rIns="91440" bIns="45720" anchor="t" anchorCtr="0">
          <a:noAutofit/>
        </a:bodyPr>
        <a:lstStyle/>
        <a:p>
          <a:pPr algn="r">
            <a:buNone/>
          </a:pPr>
          <a:r>
            <a:rPr lang="es-ES" sz="1000" b="1">
              <a:solidFill>
                <a:srgbClr val="7F7F7F"/>
              </a:solidFill>
              <a:effectLst/>
              <a:latin typeface="Arial" panose="020B0604020202020204" pitchFamily="34" charset="0"/>
              <a:ea typeface="Times New Roman" panose="02020603050405020304" pitchFamily="18" charset="0"/>
              <a:cs typeface="Arial" panose="020B0604020202020204" pitchFamily="34" charset="0"/>
            </a:rPr>
            <a:t>Página: </a:t>
          </a:r>
          <a:r>
            <a:rPr lang="es-ES" sz="1000" b="1">
              <a:solidFill>
                <a:srgbClr val="7F7F7F"/>
              </a:solidFill>
              <a:effectLst/>
              <a:latin typeface="Arial" panose="020B0604020202020204" pitchFamily="34" charset="0"/>
              <a:ea typeface="Times New Roman" panose="02020603050405020304" pitchFamily="18" charset="0"/>
              <a:cs typeface="Times New Roman" panose="02020603050405020304" pitchFamily="18" charset="0"/>
            </a:rPr>
            <a:t>1</a:t>
          </a:r>
          <a:r>
            <a:rPr lang="es-ES" sz="1000" b="1">
              <a:solidFill>
                <a:srgbClr val="7F7F7F"/>
              </a:solidFill>
              <a:effectLst/>
              <a:latin typeface="Arial" panose="020B0604020202020204" pitchFamily="34" charset="0"/>
              <a:ea typeface="Times New Roman" panose="02020603050405020304" pitchFamily="18" charset="0"/>
              <a:cs typeface="Arial" panose="020B0604020202020204" pitchFamily="34" charset="0"/>
            </a:rPr>
            <a:t> de 1</a:t>
          </a:r>
          <a:endParaRPr lang="es-CO" sz="1400" b="1">
            <a:effectLst/>
            <a:latin typeface="Arial" panose="020B0604020202020204" pitchFamily="34" charset="0"/>
            <a:ea typeface="Times New Roman" panose="02020603050405020304" pitchFamily="18" charset="0"/>
            <a:cs typeface="Times New Roman" panose="02020603050405020304" pitchFamily="18" charset="0"/>
          </a:endParaRPr>
        </a:p>
        <a:p>
          <a:pPr algn="r">
            <a:buNone/>
          </a:pPr>
          <a:r>
            <a:rPr lang="es-ES" sz="900" b="1">
              <a:solidFill>
                <a:srgbClr val="7F7F7F"/>
              </a:solidFill>
              <a:effectLst/>
              <a:latin typeface="Arial" panose="020B0604020202020204" pitchFamily="34" charset="0"/>
              <a:ea typeface="Times New Roman" panose="02020603050405020304" pitchFamily="18" charset="0"/>
              <a:cs typeface="Arial" panose="020B0604020202020204" pitchFamily="34" charset="0"/>
            </a:rPr>
            <a:t> </a:t>
          </a:r>
          <a:endParaRPr lang="es-CO" sz="1200" b="1">
            <a:effectLst/>
            <a:latin typeface="Arial" panose="020B0604020202020204" pitchFamily="34" charset="0"/>
            <a:ea typeface="Times New Roman" panose="02020603050405020304" pitchFamily="18" charset="0"/>
            <a:cs typeface="Times New Roman" panose="02020603050405020304" pitchFamily="18" charset="0"/>
          </a:endParaRPr>
        </a:p>
      </xdr:txBody>
    </xdr:sp>
    <xdr:clientData/>
  </xdr:twoCellAnchor>
</xdr:wsDr>
</file>

<file path=xl/persons/person.xml><?xml version="1.0" encoding="utf-8"?>
<personList xmlns="http://schemas.microsoft.com/office/spreadsheetml/2018/threadedcomments" xmlns:x="http://schemas.openxmlformats.org/spreadsheetml/2006/main">
  <person displayName="fondeser 4" id="{F345EFF8-DAD9-468E-9F60-BEA47A02E1BF}" userId="d562f5744c03f87b" providerId="Windows Live"/>
</personList>
</file>

<file path=xl/richData/_rels/richValueRel.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0.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2">
  <rv s="0">
    <v>0</v>
    <v>5</v>
  </rv>
  <rv s="0">
    <v>1</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el r:id="rId2"/>
</richValueRel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I33" dT="2025-07-17T21:52:02.80" personId="{F345EFF8-DAD9-468E-9F60-BEA47A02E1BF}" id="{E0FB7F5D-D66E-4E13-B319-730A3A9ED134}">
    <text>1. Pasar las encuestas de satisfacción del papel a la virtualidad (evidencias pagina web y antes(papel) y después (encuesta de form) y documentar el impacto ambiental y la racionalización de tramites que esto trae.
2. por cada obra que realiza fondeser se siembra un árbol y se le puede poner al árbol el nombre de la obra 
3. campaña de apagar las luces de los espacios q no se están usando y al medio día (documentar el impacto ambiental).
4. El paso de los desechables a los pasillos de vidrio (documentar el impacto ambiental).</text>
  </threadedComment>
  <threadedComment ref="I58" dT="2025-07-15T16:03:26.53" personId="{F345EFF8-DAD9-468E-9F60-BEA47A02E1BF}" id="{273D3393-0D0B-4358-A6F0-FB8C5D87D848}">
    <text>https://www.google.com/search?q=OPAs+en+SUIT&amp;oq=OPAs+en+SUIT&amp;gs_lcrp=EgZjaHJvbWUyBggAEEUYOTIICAEQABgWGB4yCggCEAAYgAQYogQyBwgDEAAY7wUyBwgEEAAY7wXSAQgyMTU3ajBqN6gCALACAA&amp;sourceid=chrome&amp;ie=UTF-8</text>
    <extLst>
      <x:ext xmlns:xltc2="http://schemas.microsoft.com/office/spreadsheetml/2020/threadedcomments2" uri="{F7C98A9C-CBB3-438F-8F68-D28B6AF4A901}">
        <xltc2:checksum>1978849424</xltc2:checksum>
        <xltc2:hyperlink startIndex="0" length="192" url="https://www.google.com/search?q=OPAs+en+SUIT&amp;oq=OPAs+en+SUIT&amp;gs_lcrp=EgZjaHJvbWUyBggAEEUYOTIICAEQABgWGB4yCggCEAAYgAQYogQyBwgDEAAY7wUyBwgEEAAY7wXSAQgyMTU3ajBqN6gCALACAA&amp;sourceid=chrome&amp;ie=UTF-8"/>
      </x:ext>
    </extLst>
  </threadedComment>
  <threadedComment ref="I64" dT="2025-07-15T16:05:23.77" personId="{F345EFF8-DAD9-468E-9F60-BEA47A02E1BF}" id="{4969F05A-7189-45EA-B396-C5CB816FF9C3}">
    <text xml:space="preserve">BCP (Plan de Continuidad del Negocio) y DRP (Plan de Recuperación ante Desastres) son dos conceptos clave en la gestión de riesgos empresariales. El BCP se enfoca en mantener las operaciones normales durante una interrupción, mientras que el DRP se centra en la recuperación de sistemas y datos después de un incidente. En esencia, el BCP busca la continuidad, y el DRP, la recuperación </text>
  </threadedComment>
  <threadedComment ref="I87" dT="2025-07-15T16:08:49.08" personId="{F345EFF8-DAD9-468E-9F60-BEA47A02E1BF}" id="{CA569982-5FDD-48E9-BE0A-9C99223D0393}">
    <text>PGD: PLAN DE GESTION DOCUMENTAL</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2.xml"/><Relationship Id="rId4" Type="http://schemas.microsoft.com/office/2017/10/relationships/threadedComment" Target="../threadedComments/threadedComment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4" tint="-0.499984740745262"/>
  </sheetPr>
  <dimension ref="B1:Z48"/>
  <sheetViews>
    <sheetView topLeftCell="G1" zoomScale="80" zoomScaleNormal="80" workbookViewId="0">
      <selection activeCell="M17" sqref="M17:M18"/>
    </sheetView>
  </sheetViews>
  <sheetFormatPr baseColWidth="10" defaultRowHeight="14.25" x14ac:dyDescent="0.25"/>
  <cols>
    <col min="1" max="1" width="2.28515625" style="1" customWidth="1"/>
    <col min="2" max="2" width="29.140625" style="1" customWidth="1"/>
    <col min="3" max="3" width="36.140625" style="1" customWidth="1"/>
    <col min="4" max="4" width="25.42578125" style="49" customWidth="1"/>
    <col min="5" max="5" width="19.85546875" style="49" bestFit="1" customWidth="1"/>
    <col min="6" max="6" width="20.140625" style="49" customWidth="1"/>
    <col min="7" max="7" width="18.28515625" style="49" customWidth="1"/>
    <col min="8" max="8" width="14.7109375" style="49" customWidth="1"/>
    <col min="9" max="9" width="21.140625" style="1" customWidth="1"/>
    <col min="10" max="10" width="25" style="1" customWidth="1"/>
    <col min="11" max="11" width="17.85546875" style="1" customWidth="1"/>
    <col min="12" max="12" width="15.85546875" style="1" customWidth="1"/>
    <col min="13" max="13" width="10.42578125" style="1" customWidth="1"/>
    <col min="14" max="14" width="30.5703125" style="1" customWidth="1"/>
    <col min="15" max="15" width="13.42578125" style="1" customWidth="1"/>
    <col min="16" max="16" width="19.28515625" style="1" customWidth="1"/>
    <col min="17" max="17" width="15.28515625" style="1" customWidth="1"/>
    <col min="18" max="18" width="18.28515625" style="1" customWidth="1"/>
    <col min="19" max="19" width="13" style="1" customWidth="1"/>
    <col min="20" max="21" width="11.42578125" style="1"/>
    <col min="22" max="22" width="20.5703125" style="1" customWidth="1"/>
    <col min="23" max="24" width="11.5703125" style="1" bestFit="1" customWidth="1"/>
    <col min="25" max="25" width="15.5703125" style="1" customWidth="1"/>
    <col min="26" max="26" width="18.5703125" style="1" bestFit="1" customWidth="1"/>
    <col min="27" max="16384" width="11.42578125" style="1"/>
  </cols>
  <sheetData>
    <row r="1" spans="2:26" ht="16.5" customHeight="1" x14ac:dyDescent="0.25">
      <c r="D1" s="2"/>
      <c r="E1" s="2"/>
      <c r="F1" s="2"/>
      <c r="G1" s="2"/>
      <c r="H1" s="2"/>
    </row>
    <row r="2" spans="2:26" ht="16.5" customHeight="1" x14ac:dyDescent="0.25">
      <c r="D2" s="2"/>
      <c r="E2" s="2"/>
      <c r="F2" s="2"/>
      <c r="G2" s="2"/>
      <c r="H2" s="2"/>
    </row>
    <row r="3" spans="2:26" ht="17.100000000000001" customHeight="1" x14ac:dyDescent="0.25">
      <c r="D3" s="2"/>
      <c r="E3" s="2"/>
      <c r="F3" s="2"/>
      <c r="G3" s="2"/>
      <c r="H3" s="2"/>
    </row>
    <row r="4" spans="2:26" ht="17.100000000000001" customHeight="1" x14ac:dyDescent="0.25">
      <c r="D4" s="2"/>
      <c r="E4" s="2"/>
      <c r="F4" s="2"/>
      <c r="G4" s="2"/>
      <c r="H4" s="2"/>
    </row>
    <row r="5" spans="2:26" ht="16.5" customHeight="1" x14ac:dyDescent="0.25">
      <c r="D5" s="2"/>
      <c r="E5" s="2"/>
      <c r="F5" s="2"/>
      <c r="G5" s="2"/>
      <c r="H5" s="2"/>
    </row>
    <row r="6" spans="2:26" ht="16.5" customHeight="1" x14ac:dyDescent="0.25">
      <c r="D6" s="2"/>
      <c r="E6" s="2"/>
      <c r="F6" s="2"/>
      <c r="G6" s="2"/>
      <c r="H6" s="2"/>
    </row>
    <row r="7" spans="2:26" ht="16.5" customHeight="1" x14ac:dyDescent="0.25">
      <c r="D7" s="2"/>
      <c r="E7" s="2"/>
      <c r="F7" s="2"/>
      <c r="G7" s="2"/>
      <c r="H7" s="2"/>
    </row>
    <row r="8" spans="2:26" ht="17.100000000000001" customHeight="1" x14ac:dyDescent="0.25">
      <c r="B8" s="118"/>
      <c r="C8" s="250"/>
      <c r="D8" s="118"/>
      <c r="E8" s="118"/>
      <c r="F8" s="118"/>
      <c r="G8" s="118"/>
      <c r="H8" s="118"/>
      <c r="I8" s="118"/>
      <c r="J8" s="118"/>
      <c r="K8" s="118"/>
      <c r="L8" s="118"/>
      <c r="M8" s="118"/>
    </row>
    <row r="9" spans="2:26" ht="20.100000000000001" customHeight="1" x14ac:dyDescent="0.25">
      <c r="B9" s="3" t="s">
        <v>0</v>
      </c>
      <c r="C9" s="263"/>
      <c r="D9" s="263"/>
      <c r="E9" s="263"/>
      <c r="F9" s="264"/>
      <c r="G9" s="4"/>
      <c r="H9" s="4"/>
      <c r="I9" s="4"/>
      <c r="J9" s="4"/>
      <c r="K9" s="4"/>
      <c r="L9" s="4"/>
    </row>
    <row r="10" spans="2:26" ht="20.100000000000001" customHeight="1" x14ac:dyDescent="0.25">
      <c r="B10" s="3" t="s">
        <v>1</v>
      </c>
      <c r="C10" s="265"/>
      <c r="D10" s="265"/>
      <c r="E10" s="265"/>
      <c r="F10" s="266"/>
      <c r="G10" s="4"/>
      <c r="H10" s="4"/>
      <c r="I10" s="4"/>
      <c r="J10" s="4"/>
      <c r="K10" s="4"/>
      <c r="L10" s="4"/>
    </row>
    <row r="11" spans="2:26" ht="20.100000000000001" customHeight="1" x14ac:dyDescent="0.25">
      <c r="B11" s="3" t="s">
        <v>2</v>
      </c>
      <c r="C11" s="265"/>
      <c r="D11" s="265"/>
      <c r="E11" s="265"/>
      <c r="F11" s="266"/>
      <c r="G11" s="4"/>
      <c r="H11" s="4"/>
      <c r="I11" s="4"/>
      <c r="J11" s="4"/>
      <c r="K11" s="4"/>
      <c r="L11" s="4"/>
    </row>
    <row r="12" spans="2:26" ht="20.100000000000001" customHeight="1" x14ac:dyDescent="0.25">
      <c r="B12" s="3" t="s">
        <v>3</v>
      </c>
      <c r="C12" s="265"/>
      <c r="D12" s="265"/>
      <c r="E12" s="265"/>
      <c r="F12" s="266"/>
      <c r="G12" s="4"/>
      <c r="H12" s="4"/>
      <c r="I12" s="4"/>
      <c r="J12" s="4"/>
      <c r="K12" s="4"/>
      <c r="L12" s="4"/>
    </row>
    <row r="13" spans="2:26" ht="20.100000000000001" customHeight="1" x14ac:dyDescent="0.25">
      <c r="B13" s="5" t="s">
        <v>4</v>
      </c>
      <c r="C13" s="260"/>
      <c r="D13" s="261"/>
      <c r="E13" s="261"/>
      <c r="F13" s="262"/>
      <c r="G13" s="4"/>
      <c r="H13" s="4"/>
      <c r="I13" s="4"/>
      <c r="J13" s="4"/>
      <c r="K13" s="4"/>
      <c r="L13" s="4"/>
    </row>
    <row r="14" spans="2:26" ht="20.100000000000001" customHeight="1" x14ac:dyDescent="0.25">
      <c r="B14" s="5" t="s">
        <v>5</v>
      </c>
      <c r="C14" s="265"/>
      <c r="D14" s="265"/>
      <c r="E14" s="265"/>
      <c r="F14" s="266"/>
      <c r="G14" s="4"/>
      <c r="H14" s="4"/>
      <c r="I14" s="4"/>
      <c r="J14" s="4"/>
      <c r="K14" s="4"/>
      <c r="L14" s="4"/>
    </row>
    <row r="15" spans="2:26" customFormat="1" ht="12" customHeight="1" thickBot="1" x14ac:dyDescent="0.3"/>
    <row r="16" spans="2:26" ht="24" customHeight="1" thickBot="1" x14ac:dyDescent="0.3">
      <c r="B16" s="267" t="s">
        <v>6</v>
      </c>
      <c r="C16" s="268"/>
      <c r="D16" s="268"/>
      <c r="E16" s="268"/>
      <c r="F16" s="268"/>
      <c r="G16" s="268"/>
      <c r="H16" s="268"/>
      <c r="I16" s="268"/>
      <c r="J16" s="268"/>
      <c r="K16" s="268"/>
      <c r="L16" s="268"/>
      <c r="M16" s="268"/>
      <c r="N16" s="269"/>
      <c r="O16" s="270" t="s">
        <v>7</v>
      </c>
      <c r="P16" s="270"/>
      <c r="Q16" s="270"/>
      <c r="R16" s="270"/>
      <c r="S16" s="270"/>
      <c r="T16" s="270"/>
      <c r="U16" s="270"/>
      <c r="V16" s="270"/>
      <c r="W16" s="270"/>
      <c r="X16" s="270"/>
      <c r="Y16" s="271"/>
      <c r="Z16" s="6"/>
    </row>
    <row r="17" spans="2:26" ht="48" customHeight="1" x14ac:dyDescent="0.25">
      <c r="B17" s="272" t="s">
        <v>8</v>
      </c>
      <c r="C17" s="274" t="s">
        <v>9</v>
      </c>
      <c r="D17" s="274" t="s">
        <v>10</v>
      </c>
      <c r="E17" s="274" t="s">
        <v>11</v>
      </c>
      <c r="F17" s="274" t="s">
        <v>12</v>
      </c>
      <c r="G17" s="276" t="s">
        <v>13</v>
      </c>
      <c r="H17" s="276" t="s">
        <v>14</v>
      </c>
      <c r="I17" s="276" t="s">
        <v>15</v>
      </c>
      <c r="J17" s="276" t="s">
        <v>16</v>
      </c>
      <c r="K17" s="276" t="s">
        <v>17</v>
      </c>
      <c r="L17" s="276" t="s">
        <v>18</v>
      </c>
      <c r="M17" s="276" t="s">
        <v>19</v>
      </c>
      <c r="N17" s="287" t="s">
        <v>20</v>
      </c>
      <c r="O17" s="283" t="s">
        <v>21</v>
      </c>
      <c r="P17" s="285" t="s">
        <v>22</v>
      </c>
      <c r="Q17" s="285" t="s">
        <v>23</v>
      </c>
      <c r="R17" s="285" t="s">
        <v>24</v>
      </c>
      <c r="S17" s="285" t="s">
        <v>25</v>
      </c>
      <c r="T17" s="285" t="s">
        <v>26</v>
      </c>
      <c r="U17" s="285"/>
      <c r="V17" s="285" t="s">
        <v>27</v>
      </c>
      <c r="W17" s="7"/>
      <c r="X17" s="7"/>
      <c r="Y17" s="294" t="s">
        <v>28</v>
      </c>
      <c r="Z17" s="278" t="s">
        <v>29</v>
      </c>
    </row>
    <row r="18" spans="2:26" ht="16.5" thickBot="1" x14ac:dyDescent="0.3">
      <c r="B18" s="273"/>
      <c r="C18" s="275"/>
      <c r="D18" s="275"/>
      <c r="E18" s="275"/>
      <c r="F18" s="275"/>
      <c r="G18" s="277"/>
      <c r="H18" s="277"/>
      <c r="I18" s="277"/>
      <c r="J18" s="277"/>
      <c r="K18" s="277"/>
      <c r="L18" s="277"/>
      <c r="M18" s="277"/>
      <c r="N18" s="288"/>
      <c r="O18" s="284"/>
      <c r="P18" s="286"/>
      <c r="Q18" s="286"/>
      <c r="R18" s="286"/>
      <c r="S18" s="286"/>
      <c r="T18" s="8" t="s">
        <v>30</v>
      </c>
      <c r="U18" s="8" t="s">
        <v>31</v>
      </c>
      <c r="V18" s="286"/>
      <c r="W18" s="8"/>
      <c r="X18" s="8"/>
      <c r="Y18" s="295"/>
      <c r="Z18" s="279"/>
    </row>
    <row r="19" spans="2:26" ht="23.25" x14ac:dyDescent="0.25">
      <c r="B19" s="9"/>
      <c r="C19" s="10"/>
      <c r="D19" s="10"/>
      <c r="E19" s="10"/>
      <c r="F19" s="10"/>
      <c r="G19" s="10"/>
      <c r="H19" s="10"/>
      <c r="I19" s="10"/>
      <c r="J19" s="10">
        <v>100</v>
      </c>
      <c r="K19" s="11">
        <v>45658</v>
      </c>
      <c r="L19" s="11">
        <v>46021</v>
      </c>
      <c r="M19" s="12">
        <f>(+L19-K19)/7</f>
        <v>51.857142857142854</v>
      </c>
      <c r="N19" s="13"/>
      <c r="O19" s="14">
        <v>0</v>
      </c>
      <c r="P19" s="15">
        <f>IF(O19/J19&gt;1,1,+O19/J19)</f>
        <v>0</v>
      </c>
      <c r="Q19" s="16">
        <f>+M19*P19</f>
        <v>0</v>
      </c>
      <c r="R19" s="17">
        <f>IF(L19&lt;=$C$8,Q19,0)</f>
        <v>0</v>
      </c>
      <c r="S19" s="17">
        <f t="shared" ref="S19:S25" si="0">IF($S$7&gt;=L19,M19,0)</f>
        <v>0</v>
      </c>
      <c r="T19" s="18" t="s">
        <v>32</v>
      </c>
      <c r="U19" s="18"/>
      <c r="V19" s="19"/>
      <c r="W19" s="17">
        <f t="shared" ref="W19:W25" si="1">IF(P19=100%,2,0)</f>
        <v>0</v>
      </c>
      <c r="X19" s="17">
        <f>IF(L19&lt;$C$8,0,1)</f>
        <v>1</v>
      </c>
      <c r="Y19" s="17" t="str">
        <f>IF(W19+X19&gt;1,"CUMPLIDA",IF(X19=1,"EN TERMINO","VENCIDA"))</f>
        <v>EN TERMINO</v>
      </c>
      <c r="Z19" s="20"/>
    </row>
    <row r="20" spans="2:26" ht="23.25" x14ac:dyDescent="0.25">
      <c r="B20" s="9"/>
      <c r="C20" s="10"/>
      <c r="D20" s="10"/>
      <c r="E20" s="10"/>
      <c r="F20" s="10"/>
      <c r="G20" s="10"/>
      <c r="H20" s="10"/>
      <c r="I20" s="10"/>
      <c r="J20" s="10">
        <v>1</v>
      </c>
      <c r="K20" s="11">
        <v>45658</v>
      </c>
      <c r="L20" s="11">
        <v>45672</v>
      </c>
      <c r="M20" s="21">
        <f t="shared" ref="M20:M25" si="2">(+L20-K20)/7</f>
        <v>2</v>
      </c>
      <c r="N20" s="13"/>
      <c r="O20" s="14">
        <v>1</v>
      </c>
      <c r="P20" s="15">
        <f>IF(O20/J20&gt;1,1,+O20/J20)</f>
        <v>1</v>
      </c>
      <c r="Q20" s="16">
        <f>+M20*P20</f>
        <v>2</v>
      </c>
      <c r="R20" s="17">
        <f>IF(L20&lt;=$C$8,Q20,0)</f>
        <v>0</v>
      </c>
      <c r="S20" s="17">
        <f t="shared" si="0"/>
        <v>0</v>
      </c>
      <c r="T20" s="18"/>
      <c r="U20" s="18"/>
      <c r="V20" s="19"/>
      <c r="W20" s="17">
        <f t="shared" si="1"/>
        <v>2</v>
      </c>
      <c r="X20" s="17">
        <f>IF(L20&lt;$C$8,0,1)</f>
        <v>1</v>
      </c>
      <c r="Y20" s="17" t="str">
        <f>IF(W20+X20&gt;1,"CUMPLIDA",IF(X20=1,"EN TERMINO","VENCIDA"))</f>
        <v>CUMPLIDA</v>
      </c>
      <c r="Z20" s="20"/>
    </row>
    <row r="21" spans="2:26" ht="23.25" x14ac:dyDescent="0.25">
      <c r="B21" s="17"/>
      <c r="C21" s="22"/>
      <c r="D21" s="22"/>
      <c r="E21" s="22"/>
      <c r="F21" s="22"/>
      <c r="G21" s="22"/>
      <c r="H21" s="22"/>
      <c r="I21" s="22"/>
      <c r="J21" s="10">
        <v>1</v>
      </c>
      <c r="K21" s="11">
        <v>45658</v>
      </c>
      <c r="L21" s="11">
        <v>45672</v>
      </c>
      <c r="M21" s="21">
        <f t="shared" si="2"/>
        <v>2</v>
      </c>
      <c r="N21" s="23"/>
      <c r="O21" s="14">
        <v>0</v>
      </c>
      <c r="P21" s="15">
        <f>IF(O21/J21&gt;1,1,+O21/J21)</f>
        <v>0</v>
      </c>
      <c r="Q21" s="16">
        <f>+M21*P21</f>
        <v>0</v>
      </c>
      <c r="R21" s="17">
        <f t="shared" ref="R21:R25" si="3">IF(L21&lt;=$C$7,Q21,0)</f>
        <v>0</v>
      </c>
      <c r="S21" s="17">
        <f t="shared" si="0"/>
        <v>0</v>
      </c>
      <c r="T21" s="18"/>
      <c r="U21" s="18"/>
      <c r="V21" s="19"/>
      <c r="W21" s="17">
        <f t="shared" si="1"/>
        <v>0</v>
      </c>
      <c r="X21" s="17">
        <f>IF(L21&lt;$C$8,0,1)</f>
        <v>1</v>
      </c>
      <c r="Y21" s="17" t="str">
        <f>IF(W21+X21&gt;1,"CUMPLIDA",IF(X21=1,"EN TERMINO","VENCIDA"))</f>
        <v>EN TERMINO</v>
      </c>
      <c r="Z21" s="20"/>
    </row>
    <row r="22" spans="2:26" ht="23.25" x14ac:dyDescent="0.25">
      <c r="B22" s="17"/>
      <c r="C22" s="22"/>
      <c r="D22" s="22"/>
      <c r="E22" s="22"/>
      <c r="F22" s="22"/>
      <c r="G22" s="22"/>
      <c r="H22" s="22"/>
      <c r="I22" s="22"/>
      <c r="J22" s="10">
        <v>1</v>
      </c>
      <c r="K22" s="11">
        <v>45658</v>
      </c>
      <c r="L22" s="11">
        <v>45672</v>
      </c>
      <c r="M22" s="21">
        <f t="shared" si="2"/>
        <v>2</v>
      </c>
      <c r="N22" s="23"/>
      <c r="O22" s="14">
        <v>0</v>
      </c>
      <c r="P22" s="15">
        <f t="shared" ref="P22:P25" si="4">IF(O22/J22&gt;1,1,+O22/J22)</f>
        <v>0</v>
      </c>
      <c r="Q22" s="16">
        <f t="shared" ref="Q22:Q25" si="5">+M22*P22</f>
        <v>0</v>
      </c>
      <c r="R22" s="17">
        <f t="shared" si="3"/>
        <v>0</v>
      </c>
      <c r="S22" s="17">
        <f t="shared" si="0"/>
        <v>0</v>
      </c>
      <c r="T22" s="18"/>
      <c r="U22" s="18"/>
      <c r="V22" s="19"/>
      <c r="W22" s="17">
        <f t="shared" si="1"/>
        <v>0</v>
      </c>
      <c r="X22" s="17">
        <f t="shared" ref="X22:X25" si="6">IF(L22&lt;$C$8,0,1)</f>
        <v>1</v>
      </c>
      <c r="Y22" s="17" t="str">
        <f t="shared" ref="Y22:Y25" si="7">IF(W22+X22&gt;1,"CUMPLIDA",IF(X22=1,"EN TERMINO","VENCIDA"))</f>
        <v>EN TERMINO</v>
      </c>
      <c r="Z22" s="20"/>
    </row>
    <row r="23" spans="2:26" ht="23.25" x14ac:dyDescent="0.25">
      <c r="B23" s="17"/>
      <c r="C23" s="22"/>
      <c r="D23" s="22"/>
      <c r="E23" s="22"/>
      <c r="F23" s="22"/>
      <c r="G23" s="22"/>
      <c r="H23" s="22"/>
      <c r="I23" s="22"/>
      <c r="J23" s="10">
        <v>1</v>
      </c>
      <c r="K23" s="11">
        <v>45658</v>
      </c>
      <c r="L23" s="11">
        <v>45672</v>
      </c>
      <c r="M23" s="21">
        <f t="shared" si="2"/>
        <v>2</v>
      </c>
      <c r="N23" s="23"/>
      <c r="O23" s="14">
        <v>0</v>
      </c>
      <c r="P23" s="15">
        <f t="shared" si="4"/>
        <v>0</v>
      </c>
      <c r="Q23" s="16">
        <f t="shared" si="5"/>
        <v>0</v>
      </c>
      <c r="R23" s="17">
        <f t="shared" si="3"/>
        <v>0</v>
      </c>
      <c r="S23" s="17">
        <f t="shared" si="0"/>
        <v>0</v>
      </c>
      <c r="T23" s="18"/>
      <c r="U23" s="18"/>
      <c r="V23" s="19"/>
      <c r="W23" s="17">
        <f t="shared" si="1"/>
        <v>0</v>
      </c>
      <c r="X23" s="17">
        <f t="shared" si="6"/>
        <v>1</v>
      </c>
      <c r="Y23" s="17" t="str">
        <f t="shared" si="7"/>
        <v>EN TERMINO</v>
      </c>
      <c r="Z23" s="20"/>
    </row>
    <row r="24" spans="2:26" ht="23.25" x14ac:dyDescent="0.25">
      <c r="B24" s="17"/>
      <c r="C24" s="22"/>
      <c r="D24" s="22"/>
      <c r="E24" s="22"/>
      <c r="F24" s="22"/>
      <c r="G24" s="22"/>
      <c r="H24" s="22"/>
      <c r="I24" s="22"/>
      <c r="J24" s="10">
        <v>1</v>
      </c>
      <c r="K24" s="11">
        <v>45658</v>
      </c>
      <c r="L24" s="11">
        <v>45672</v>
      </c>
      <c r="M24" s="21">
        <f t="shared" si="2"/>
        <v>2</v>
      </c>
      <c r="N24" s="23"/>
      <c r="O24" s="14">
        <v>0</v>
      </c>
      <c r="P24" s="15">
        <f t="shared" si="4"/>
        <v>0</v>
      </c>
      <c r="Q24" s="16">
        <f t="shared" si="5"/>
        <v>0</v>
      </c>
      <c r="R24" s="17">
        <f t="shared" si="3"/>
        <v>0</v>
      </c>
      <c r="S24" s="17">
        <f t="shared" si="0"/>
        <v>0</v>
      </c>
      <c r="T24" s="18"/>
      <c r="U24" s="18"/>
      <c r="V24" s="19"/>
      <c r="W24" s="17">
        <f t="shared" si="1"/>
        <v>0</v>
      </c>
      <c r="X24" s="17">
        <f t="shared" si="6"/>
        <v>1</v>
      </c>
      <c r="Y24" s="17" t="str">
        <f t="shared" si="7"/>
        <v>EN TERMINO</v>
      </c>
      <c r="Z24" s="20"/>
    </row>
    <row r="25" spans="2:26" ht="23.25" x14ac:dyDescent="0.25">
      <c r="B25" s="17"/>
      <c r="C25" s="22"/>
      <c r="D25" s="22"/>
      <c r="E25" s="22"/>
      <c r="F25" s="22"/>
      <c r="G25" s="22"/>
      <c r="H25" s="22"/>
      <c r="I25" s="22"/>
      <c r="J25" s="10">
        <v>1</v>
      </c>
      <c r="K25" s="11">
        <v>45658</v>
      </c>
      <c r="L25" s="11">
        <v>45672</v>
      </c>
      <c r="M25" s="12">
        <f t="shared" si="2"/>
        <v>2</v>
      </c>
      <c r="N25" s="23"/>
      <c r="O25" s="14">
        <v>0</v>
      </c>
      <c r="P25" s="15">
        <f t="shared" si="4"/>
        <v>0</v>
      </c>
      <c r="Q25" s="16">
        <f t="shared" si="5"/>
        <v>0</v>
      </c>
      <c r="R25" s="17">
        <f t="shared" si="3"/>
        <v>0</v>
      </c>
      <c r="S25" s="17">
        <f t="shared" si="0"/>
        <v>0</v>
      </c>
      <c r="T25" s="18"/>
      <c r="U25" s="18"/>
      <c r="V25" s="19"/>
      <c r="W25" s="17">
        <f t="shared" si="1"/>
        <v>0</v>
      </c>
      <c r="X25" s="17">
        <f t="shared" si="6"/>
        <v>1</v>
      </c>
      <c r="Y25" s="17" t="str">
        <f t="shared" si="7"/>
        <v>EN TERMINO</v>
      </c>
      <c r="Z25" s="20"/>
    </row>
    <row r="26" spans="2:26" s="32" customFormat="1" ht="18.75" x14ac:dyDescent="0.25">
      <c r="B26" s="24" t="s">
        <v>33</v>
      </c>
      <c r="C26" s="25"/>
      <c r="D26" s="25"/>
      <c r="E26" s="25"/>
      <c r="F26" s="25"/>
      <c r="G26" s="25"/>
      <c r="H26" s="25"/>
      <c r="I26" s="25"/>
      <c r="J26" s="25"/>
      <c r="K26" s="25"/>
      <c r="L26" s="25"/>
      <c r="M26" s="25"/>
      <c r="N26" s="25"/>
      <c r="O26" s="26"/>
      <c r="P26" s="27">
        <f>SUM(P19:P25)</f>
        <v>1</v>
      </c>
      <c r="Q26" s="28">
        <f>SUM(Q19:Q25)</f>
        <v>2</v>
      </c>
      <c r="R26" s="28">
        <f>SUM(R19:R25)</f>
        <v>0</v>
      </c>
      <c r="S26" s="28">
        <f>SUM(S19:S25)</f>
        <v>0</v>
      </c>
      <c r="T26" s="24"/>
      <c r="U26" s="29"/>
      <c r="V26" s="30"/>
      <c r="W26" s="31"/>
      <c r="X26" s="31"/>
      <c r="Y26" s="31"/>
      <c r="Z26" s="29"/>
    </row>
    <row r="27" spans="2:26" ht="15" customHeight="1" x14ac:dyDescent="0.25">
      <c r="B27" s="33"/>
      <c r="C27" s="34"/>
      <c r="D27" s="34"/>
      <c r="E27" s="34"/>
      <c r="F27" s="34"/>
      <c r="G27" s="35"/>
      <c r="H27" s="34"/>
      <c r="I27" s="34"/>
      <c r="J27" s="34"/>
      <c r="K27" s="34"/>
      <c r="L27" s="34"/>
      <c r="M27" s="35"/>
      <c r="N27" s="35"/>
    </row>
    <row r="28" spans="2:26" ht="14.25" customHeight="1" x14ac:dyDescent="0.25">
      <c r="B28" s="33"/>
      <c r="C28" s="34"/>
      <c r="D28" s="34"/>
      <c r="E28" s="34"/>
      <c r="F28" s="34"/>
      <c r="G28" s="35"/>
      <c r="H28" s="34"/>
      <c r="I28" s="34"/>
      <c r="J28" s="34"/>
      <c r="K28" s="34"/>
      <c r="L28" s="34"/>
      <c r="M28" s="35"/>
      <c r="N28" s="35"/>
    </row>
    <row r="29" spans="2:26" ht="14.25" customHeight="1" x14ac:dyDescent="0.25">
      <c r="B29" s="33"/>
      <c r="C29" s="34"/>
      <c r="D29" s="34"/>
      <c r="E29" s="34"/>
      <c r="F29" s="34"/>
      <c r="G29" s="35"/>
      <c r="H29" s="34"/>
      <c r="I29" s="34"/>
      <c r="J29" s="34"/>
      <c r="K29" s="34"/>
      <c r="L29" s="34"/>
      <c r="M29" s="35"/>
      <c r="N29" s="35"/>
    </row>
    <row r="30" spans="2:26" x14ac:dyDescent="0.25">
      <c r="B30" s="33"/>
      <c r="C30" s="34"/>
      <c r="D30" s="34"/>
      <c r="E30" s="34"/>
      <c r="F30" s="34"/>
      <c r="G30" s="35"/>
      <c r="H30" s="34"/>
      <c r="I30" s="34"/>
      <c r="J30" s="34"/>
      <c r="K30" s="34"/>
      <c r="L30" s="34"/>
      <c r="M30" s="35"/>
      <c r="N30" s="35"/>
    </row>
    <row r="31" spans="2:26" ht="30" customHeight="1" x14ac:dyDescent="0.25">
      <c r="B31" s="280" t="s">
        <v>34</v>
      </c>
      <c r="C31" s="281"/>
      <c r="D31" s="280" t="s">
        <v>35</v>
      </c>
      <c r="E31" s="281"/>
      <c r="F31" s="36"/>
      <c r="G31" s="37"/>
      <c r="H31" s="37"/>
      <c r="I31" s="38"/>
      <c r="J31" s="38"/>
      <c r="K31" s="282"/>
      <c r="L31" s="282"/>
      <c r="M31" s="35"/>
      <c r="N31" s="35"/>
    </row>
    <row r="32" spans="2:26" ht="15" x14ac:dyDescent="0.25">
      <c r="B32" s="38"/>
      <c r="C32" s="38"/>
      <c r="D32" s="38"/>
      <c r="E32" s="38"/>
      <c r="F32" s="38"/>
      <c r="G32" s="37"/>
      <c r="H32" s="37"/>
      <c r="I32" s="38"/>
      <c r="J32" s="38"/>
      <c r="K32" s="37"/>
      <c r="L32" s="37"/>
      <c r="M32" s="35"/>
      <c r="N32" s="35"/>
    </row>
    <row r="33" spans="2:14" ht="15" x14ac:dyDescent="0.25">
      <c r="B33" s="38"/>
      <c r="C33" s="38"/>
      <c r="D33" s="38"/>
      <c r="E33" s="38"/>
      <c r="F33" s="38"/>
      <c r="G33" s="37"/>
      <c r="H33" s="37"/>
      <c r="I33" s="38"/>
      <c r="J33" s="38"/>
      <c r="K33" s="37"/>
      <c r="L33" s="37"/>
      <c r="M33" s="35"/>
      <c r="N33" s="35"/>
    </row>
    <row r="34" spans="2:14" ht="20.25" customHeight="1" x14ac:dyDescent="0.25">
      <c r="B34" s="289" t="s">
        <v>36</v>
      </c>
      <c r="C34" s="290"/>
      <c r="D34" s="39"/>
      <c r="E34" s="39"/>
      <c r="F34" s="34"/>
      <c r="G34" s="35"/>
      <c r="H34" s="35"/>
      <c r="I34" s="35"/>
      <c r="J34" s="35"/>
      <c r="K34" s="35"/>
      <c r="L34" s="35"/>
      <c r="M34" s="35"/>
      <c r="N34" s="35"/>
    </row>
    <row r="35" spans="2:14" ht="4.5" customHeight="1" x14ac:dyDescent="0.25">
      <c r="B35" s="291"/>
      <c r="C35" s="292"/>
      <c r="D35" s="39"/>
      <c r="E35" s="39"/>
      <c r="F35" s="34"/>
      <c r="G35" s="35"/>
      <c r="H35" s="35"/>
      <c r="I35" s="35"/>
      <c r="J35" s="35"/>
      <c r="K35" s="35"/>
      <c r="L35" s="35"/>
      <c r="M35" s="35"/>
      <c r="N35" s="35"/>
    </row>
    <row r="36" spans="2:14" ht="32.25" customHeight="1" x14ac:dyDescent="0.25">
      <c r="B36" s="40"/>
      <c r="C36" s="41" t="s">
        <v>37</v>
      </c>
      <c r="D36" s="39"/>
      <c r="E36" s="39"/>
      <c r="F36" s="34"/>
      <c r="G36" s="35"/>
      <c r="H36" s="35"/>
      <c r="I36" s="35"/>
      <c r="J36" s="35"/>
      <c r="K36" s="35"/>
      <c r="L36" s="35"/>
      <c r="M36" s="35"/>
      <c r="N36" s="35"/>
    </row>
    <row r="37" spans="2:14" ht="30" customHeight="1" x14ac:dyDescent="0.25">
      <c r="B37" s="42"/>
      <c r="C37" s="43" t="s">
        <v>38</v>
      </c>
      <c r="D37" s="39"/>
      <c r="E37" s="39"/>
      <c r="F37" s="34"/>
      <c r="G37" s="35"/>
      <c r="H37" s="35"/>
      <c r="I37" s="35"/>
      <c r="J37" s="35"/>
      <c r="K37" s="35"/>
      <c r="L37" s="35"/>
      <c r="M37" s="35"/>
      <c r="N37" s="35"/>
    </row>
    <row r="38" spans="2:14" ht="42" customHeight="1" x14ac:dyDescent="0.25">
      <c r="B38" s="44"/>
      <c r="C38" s="43" t="s">
        <v>39</v>
      </c>
      <c r="D38" s="39"/>
      <c r="E38" s="39"/>
      <c r="F38" s="34"/>
      <c r="G38" s="35"/>
      <c r="H38" s="35"/>
      <c r="I38" s="35"/>
      <c r="J38" s="35"/>
      <c r="K38" s="35"/>
      <c r="L38" s="35"/>
      <c r="M38" s="35"/>
      <c r="N38" s="35"/>
    </row>
    <row r="39" spans="2:14" ht="36" customHeight="1" x14ac:dyDescent="0.25">
      <c r="B39" s="45"/>
      <c r="C39" s="41" t="s">
        <v>40</v>
      </c>
      <c r="D39" s="39"/>
      <c r="E39" s="39"/>
      <c r="F39" s="34"/>
      <c r="G39" s="35"/>
      <c r="H39" s="35"/>
      <c r="I39" s="35"/>
      <c r="J39" s="35"/>
      <c r="K39" s="35"/>
      <c r="L39" s="35"/>
      <c r="M39" s="35"/>
      <c r="N39" s="35"/>
    </row>
    <row r="40" spans="2:14" ht="36.75" customHeight="1" x14ac:dyDescent="0.25">
      <c r="B40" s="46"/>
      <c r="C40" s="41" t="s">
        <v>41</v>
      </c>
      <c r="D40" s="47"/>
      <c r="E40" s="47"/>
      <c r="F40" s="34"/>
      <c r="G40" s="35"/>
      <c r="H40" s="35"/>
      <c r="I40" s="35"/>
      <c r="J40" s="35"/>
      <c r="K40" s="35"/>
      <c r="L40" s="35"/>
      <c r="M40" s="35"/>
      <c r="N40" s="35"/>
    </row>
    <row r="41" spans="2:14" ht="36" customHeight="1" x14ac:dyDescent="0.25">
      <c r="B41" s="48"/>
      <c r="C41" s="41" t="s">
        <v>42</v>
      </c>
      <c r="D41" s="47"/>
      <c r="E41" s="47"/>
      <c r="F41" s="34"/>
      <c r="G41" s="35"/>
      <c r="H41" s="35"/>
      <c r="I41" s="35"/>
      <c r="J41" s="35"/>
      <c r="K41" s="35"/>
      <c r="L41" s="35"/>
      <c r="M41" s="35"/>
      <c r="N41" s="35"/>
    </row>
    <row r="42" spans="2:14" ht="33.75" customHeight="1" x14ac:dyDescent="0.25">
      <c r="B42" s="293" t="s">
        <v>43</v>
      </c>
      <c r="C42" s="293"/>
      <c r="D42" s="35"/>
      <c r="E42" s="35"/>
      <c r="F42" s="35"/>
      <c r="G42" s="35"/>
      <c r="H42" s="35"/>
      <c r="I42" s="35"/>
      <c r="J42" s="35"/>
      <c r="K42" s="35"/>
      <c r="L42" s="35"/>
      <c r="M42" s="35"/>
      <c r="N42" s="35"/>
    </row>
    <row r="43" spans="2:14" x14ac:dyDescent="0.25">
      <c r="B43" s="47"/>
      <c r="C43" s="35"/>
      <c r="D43" s="35"/>
      <c r="E43" s="35"/>
      <c r="F43" s="35"/>
      <c r="G43" s="35"/>
      <c r="H43" s="35"/>
      <c r="I43" s="35"/>
      <c r="J43" s="35"/>
      <c r="K43" s="35"/>
      <c r="L43" s="35"/>
      <c r="M43" s="35"/>
      <c r="N43" s="35"/>
    </row>
    <row r="44" spans="2:14" x14ac:dyDescent="0.25">
      <c r="B44" s="47"/>
      <c r="C44" s="35"/>
      <c r="D44" s="35"/>
      <c r="E44" s="35"/>
      <c r="F44" s="35"/>
      <c r="G44" s="35"/>
      <c r="H44" s="35"/>
      <c r="I44" s="35"/>
      <c r="J44" s="35"/>
      <c r="K44" s="35"/>
      <c r="L44" s="35"/>
      <c r="M44" s="35"/>
      <c r="N44" s="35"/>
    </row>
    <row r="45" spans="2:14" x14ac:dyDescent="0.25">
      <c r="B45" s="47"/>
      <c r="C45" s="35"/>
      <c r="D45" s="35"/>
      <c r="E45" s="35"/>
      <c r="F45" s="35"/>
      <c r="G45" s="35"/>
      <c r="H45" s="35"/>
      <c r="I45" s="35"/>
      <c r="J45" s="35"/>
      <c r="K45" s="35"/>
      <c r="L45" s="35"/>
      <c r="M45" s="35"/>
      <c r="N45" s="35"/>
    </row>
    <row r="46" spans="2:14" x14ac:dyDescent="0.25">
      <c r="B46" s="47"/>
      <c r="C46" s="35"/>
      <c r="D46" s="35"/>
      <c r="E46" s="35"/>
      <c r="F46" s="35"/>
      <c r="G46" s="35"/>
      <c r="H46" s="35"/>
      <c r="I46" s="35"/>
      <c r="J46" s="35"/>
      <c r="K46" s="35"/>
      <c r="L46" s="35"/>
      <c r="M46" s="35"/>
      <c r="N46" s="35"/>
    </row>
    <row r="47" spans="2:14" x14ac:dyDescent="0.25">
      <c r="B47" s="47"/>
      <c r="C47" s="35"/>
      <c r="D47" s="35"/>
      <c r="E47" s="35"/>
      <c r="F47" s="35"/>
      <c r="G47" s="35"/>
      <c r="H47" s="35"/>
      <c r="I47" s="35"/>
      <c r="J47" s="35"/>
      <c r="K47" s="35"/>
      <c r="L47" s="35"/>
      <c r="M47" s="35"/>
      <c r="N47" s="35"/>
    </row>
    <row r="48" spans="2:14" x14ac:dyDescent="0.25">
      <c r="B48" s="47"/>
      <c r="C48" s="35"/>
      <c r="D48" s="35"/>
      <c r="E48" s="35"/>
      <c r="F48" s="35"/>
      <c r="G48" s="35"/>
      <c r="H48" s="35"/>
      <c r="I48" s="35"/>
      <c r="J48" s="35"/>
      <c r="K48" s="35"/>
      <c r="L48" s="35"/>
      <c r="M48" s="35"/>
      <c r="N48" s="35"/>
    </row>
  </sheetData>
  <sheetProtection insertColumns="0" deleteColumns="0"/>
  <mergeCells count="36">
    <mergeCell ref="B34:C34"/>
    <mergeCell ref="B35:C35"/>
    <mergeCell ref="B42:C42"/>
    <mergeCell ref="V17:V18"/>
    <mergeCell ref="Y17:Y18"/>
    <mergeCell ref="Z17:Z18"/>
    <mergeCell ref="B31:C31"/>
    <mergeCell ref="D31:E31"/>
    <mergeCell ref="K31:L31"/>
    <mergeCell ref="O17:O18"/>
    <mergeCell ref="P17:P18"/>
    <mergeCell ref="Q17:Q18"/>
    <mergeCell ref="R17:R18"/>
    <mergeCell ref="S17:S18"/>
    <mergeCell ref="T17:U17"/>
    <mergeCell ref="I17:I18"/>
    <mergeCell ref="J17:J18"/>
    <mergeCell ref="K17:K18"/>
    <mergeCell ref="L17:L18"/>
    <mergeCell ref="M17:M18"/>
    <mergeCell ref="N17:N18"/>
    <mergeCell ref="C14:F14"/>
    <mergeCell ref="B16:N16"/>
    <mergeCell ref="O16:Y16"/>
    <mergeCell ref="B17:B18"/>
    <mergeCell ref="C17:C18"/>
    <mergeCell ref="D17:D18"/>
    <mergeCell ref="E17:E18"/>
    <mergeCell ref="F17:F18"/>
    <mergeCell ref="G17:G18"/>
    <mergeCell ref="H17:H18"/>
    <mergeCell ref="C13:F13"/>
    <mergeCell ref="C9:F9"/>
    <mergeCell ref="C10:F10"/>
    <mergeCell ref="C11:F11"/>
    <mergeCell ref="C12:F12"/>
  </mergeCells>
  <conditionalFormatting sqref="Y19:Z25">
    <cfRule type="cellIs" dxfId="9" priority="1" operator="equal">
      <formula>"EN TERMINO"</formula>
    </cfRule>
    <cfRule type="cellIs" dxfId="8" priority="2" operator="equal">
      <formula>"CUMPLIDA"</formula>
    </cfRule>
    <cfRule type="cellIs" dxfId="7" priority="3" operator="equal">
      <formula>"VENCIDA"</formula>
    </cfRule>
  </conditionalFormatting>
  <dataValidations count="1">
    <dataValidation type="decimal" operator="greaterThan" allowBlank="1" showInputMessage="1" showErrorMessage="1" sqref="O17">
      <formula1>0</formula1>
    </dataValidation>
  </dataValidations>
  <pageMargins left="0.7" right="0.7" top="0.75" bottom="0.75" header="0.3" footer="0.3"/>
  <drawing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4" tint="-0.499984740745262"/>
  </sheetPr>
  <dimension ref="B1:AB125"/>
  <sheetViews>
    <sheetView tabSelected="1" zoomScale="70" zoomScaleNormal="70" workbookViewId="0">
      <pane ySplit="18" topLeftCell="A40" activePane="bottomLeft" state="frozen"/>
      <selection pane="bottomLeft" activeCell="AA9" sqref="AA9"/>
    </sheetView>
  </sheetViews>
  <sheetFormatPr baseColWidth="10" defaultRowHeight="14.25" x14ac:dyDescent="0.25"/>
  <cols>
    <col min="1" max="1" width="2.28515625" style="1" customWidth="1"/>
    <col min="2" max="2" width="16.85546875" style="1" customWidth="1"/>
    <col min="3" max="3" width="22.7109375" style="1" customWidth="1"/>
    <col min="4" max="4" width="36.140625" style="1" customWidth="1"/>
    <col min="5" max="5" width="25" style="49" bestFit="1" customWidth="1"/>
    <col min="6" max="6" width="21.42578125" style="49" bestFit="1" customWidth="1"/>
    <col min="7" max="7" width="20" style="49" bestFit="1" customWidth="1"/>
    <col min="8" max="8" width="21.5703125" style="49" bestFit="1" customWidth="1"/>
    <col min="9" max="9" width="29.28515625" style="56" customWidth="1"/>
    <col min="10" max="10" width="20.5703125" style="1" bestFit="1" customWidth="1"/>
    <col min="11" max="11" width="24.5703125" style="1" bestFit="1" customWidth="1"/>
    <col min="12" max="12" width="16.5703125" style="1" bestFit="1" customWidth="1"/>
    <col min="13" max="13" width="24.85546875" style="1" bestFit="1" customWidth="1"/>
    <col min="14" max="14" width="12.42578125" style="1" bestFit="1" customWidth="1"/>
    <col min="15" max="15" width="18.7109375" style="1" bestFit="1" customWidth="1"/>
    <col min="16" max="16" width="13.7109375" style="1" customWidth="1"/>
    <col min="17" max="17" width="23.42578125" style="1" customWidth="1"/>
    <col min="18" max="18" width="16.42578125" style="1" customWidth="1"/>
    <col min="19" max="19" width="18.7109375" style="1" customWidth="1"/>
    <col min="20" max="20" width="16" style="1" customWidth="1"/>
    <col min="21" max="21" width="8.5703125" style="1" customWidth="1"/>
    <col min="22" max="22" width="10.140625" style="1" customWidth="1"/>
    <col min="23" max="23" width="15.28515625" style="1" customWidth="1"/>
    <col min="24" max="25" width="2.42578125" style="1" customWidth="1"/>
    <col min="26" max="26" width="13.42578125" style="1" customWidth="1"/>
    <col min="27" max="27" width="22.28515625" style="1" customWidth="1"/>
    <col min="28" max="28" width="57.140625" style="1" customWidth="1"/>
    <col min="29" max="16384" width="11.42578125" style="1"/>
  </cols>
  <sheetData>
    <row r="1" spans="2:27" x14ac:dyDescent="0.25">
      <c r="E1" s="2"/>
      <c r="F1" s="2"/>
      <c r="G1" s="2"/>
      <c r="H1" s="2"/>
      <c r="I1" s="53"/>
    </row>
    <row r="2" spans="2:27" x14ac:dyDescent="0.25">
      <c r="E2" s="2"/>
      <c r="F2" s="2"/>
      <c r="G2" s="2"/>
      <c r="H2" s="2"/>
      <c r="I2" s="53"/>
    </row>
    <row r="3" spans="2:27" x14ac:dyDescent="0.25">
      <c r="E3" s="2"/>
      <c r="F3" s="2"/>
      <c r="G3" s="2"/>
      <c r="H3" s="2"/>
      <c r="I3" s="53"/>
    </row>
    <row r="4" spans="2:27" x14ac:dyDescent="0.25">
      <c r="E4" s="2"/>
      <c r="F4" s="2"/>
      <c r="G4" s="2"/>
      <c r="H4" s="2"/>
      <c r="I4" s="53"/>
    </row>
    <row r="5" spans="2:27" x14ac:dyDescent="0.25">
      <c r="E5" s="2"/>
      <c r="F5" s="2"/>
      <c r="G5" s="2"/>
      <c r="H5" s="2"/>
      <c r="I5" s="53"/>
    </row>
    <row r="6" spans="2:27" x14ac:dyDescent="0.25">
      <c r="E6" s="2"/>
      <c r="F6" s="2"/>
      <c r="G6" s="2"/>
      <c r="H6" s="2"/>
      <c r="I6" s="53"/>
    </row>
    <row r="7" spans="2:27" x14ac:dyDescent="0.25">
      <c r="E7" s="2"/>
      <c r="F7" s="2"/>
      <c r="G7" s="2"/>
      <c r="H7" s="2"/>
      <c r="I7" s="53"/>
    </row>
    <row r="8" spans="2:27" x14ac:dyDescent="0.25">
      <c r="B8" s="118"/>
      <c r="C8" s="118"/>
      <c r="D8" s="251">
        <v>46006</v>
      </c>
      <c r="E8" s="118"/>
      <c r="F8" s="118"/>
      <c r="G8" s="118"/>
      <c r="H8" s="118"/>
      <c r="I8" s="118"/>
      <c r="J8" s="118"/>
      <c r="K8" s="118"/>
      <c r="L8" s="118"/>
      <c r="M8" s="118"/>
      <c r="N8" s="118"/>
    </row>
    <row r="9" spans="2:27" ht="15" x14ac:dyDescent="0.25">
      <c r="B9" s="362" t="s">
        <v>0</v>
      </c>
      <c r="C9" s="363"/>
      <c r="D9" s="263" t="s">
        <v>44</v>
      </c>
      <c r="E9" s="263"/>
      <c r="F9" s="263"/>
      <c r="G9" s="264"/>
      <c r="H9" s="4"/>
      <c r="I9" s="4"/>
      <c r="J9" s="4"/>
      <c r="K9" s="4"/>
      <c r="L9" s="4"/>
      <c r="M9" s="4"/>
    </row>
    <row r="10" spans="2:27" ht="15" x14ac:dyDescent="0.25">
      <c r="B10" s="362" t="s">
        <v>1</v>
      </c>
      <c r="C10" s="363"/>
      <c r="D10" s="265" t="s">
        <v>45</v>
      </c>
      <c r="E10" s="265"/>
      <c r="F10" s="265"/>
      <c r="G10" s="266"/>
      <c r="H10" s="4"/>
      <c r="I10" s="4"/>
      <c r="J10" s="4"/>
      <c r="K10" s="4"/>
      <c r="L10" s="4"/>
      <c r="M10" s="4"/>
    </row>
    <row r="11" spans="2:27" ht="15" x14ac:dyDescent="0.25">
      <c r="B11" s="362" t="s">
        <v>2</v>
      </c>
      <c r="C11" s="363"/>
      <c r="D11" s="265"/>
      <c r="E11" s="265"/>
      <c r="F11" s="265"/>
      <c r="G11" s="266"/>
      <c r="H11" s="4"/>
      <c r="I11" s="4"/>
      <c r="J11" s="4"/>
      <c r="K11" s="4"/>
      <c r="L11" s="4"/>
      <c r="M11" s="4"/>
    </row>
    <row r="12" spans="2:27" ht="15" x14ac:dyDescent="0.25">
      <c r="B12" s="362" t="s">
        <v>3</v>
      </c>
      <c r="C12" s="363"/>
      <c r="D12" s="265" t="s">
        <v>46</v>
      </c>
      <c r="E12" s="265"/>
      <c r="F12" s="265"/>
      <c r="G12" s="266"/>
      <c r="H12" s="4"/>
      <c r="I12" s="4"/>
      <c r="J12" s="4"/>
      <c r="K12" s="4"/>
      <c r="L12" s="4"/>
      <c r="M12" s="4"/>
    </row>
    <row r="13" spans="2:27" ht="15" x14ac:dyDescent="0.25">
      <c r="B13" s="362" t="s">
        <v>4</v>
      </c>
      <c r="C13" s="364"/>
      <c r="D13" s="260"/>
      <c r="E13" s="261"/>
      <c r="F13" s="261"/>
      <c r="G13" s="262"/>
      <c r="H13" s="4"/>
      <c r="I13" s="4"/>
      <c r="J13" s="4"/>
      <c r="K13" s="4"/>
      <c r="L13" s="4"/>
      <c r="M13" s="4"/>
    </row>
    <row r="14" spans="2:27" ht="15" x14ac:dyDescent="0.25">
      <c r="B14" s="362" t="s">
        <v>5</v>
      </c>
      <c r="C14" s="363"/>
      <c r="D14" s="265"/>
      <c r="E14" s="265"/>
      <c r="F14" s="265"/>
      <c r="G14" s="266"/>
      <c r="H14" s="4"/>
      <c r="I14" s="4"/>
      <c r="J14" s="4"/>
      <c r="K14" s="4"/>
      <c r="L14" s="4"/>
      <c r="M14" s="4"/>
    </row>
    <row r="15" spans="2:27" customFormat="1" ht="15.75" thickBot="1" x14ac:dyDescent="0.3">
      <c r="I15" s="54"/>
      <c r="J15" s="52"/>
    </row>
    <row r="16" spans="2:27" ht="24" thickBot="1" x14ac:dyDescent="0.3">
      <c r="B16" s="267" t="s">
        <v>6</v>
      </c>
      <c r="C16" s="268"/>
      <c r="D16" s="268"/>
      <c r="E16" s="268"/>
      <c r="F16" s="268"/>
      <c r="G16" s="268"/>
      <c r="H16" s="268"/>
      <c r="I16" s="268"/>
      <c r="J16" s="268"/>
      <c r="K16" s="268"/>
      <c r="L16" s="268"/>
      <c r="M16" s="268"/>
      <c r="N16" s="268"/>
      <c r="O16" s="269"/>
      <c r="P16" s="270" t="s">
        <v>7</v>
      </c>
      <c r="Q16" s="270"/>
      <c r="R16" s="270"/>
      <c r="S16" s="270"/>
      <c r="T16" s="270"/>
      <c r="U16" s="270"/>
      <c r="V16" s="270"/>
      <c r="W16" s="270"/>
      <c r="X16" s="270"/>
      <c r="Y16" s="270"/>
      <c r="Z16" s="271"/>
      <c r="AA16" s="6"/>
    </row>
    <row r="17" spans="2:28" ht="15.75" customHeight="1" x14ac:dyDescent="0.25">
      <c r="B17" s="272" t="s">
        <v>8</v>
      </c>
      <c r="C17" s="274" t="s">
        <v>47</v>
      </c>
      <c r="D17" s="274" t="s">
        <v>9</v>
      </c>
      <c r="E17" s="274" t="s">
        <v>10</v>
      </c>
      <c r="F17" s="274" t="s">
        <v>11</v>
      </c>
      <c r="G17" s="274" t="s">
        <v>12</v>
      </c>
      <c r="H17" s="276" t="s">
        <v>13</v>
      </c>
      <c r="I17" s="276" t="s">
        <v>14</v>
      </c>
      <c r="J17" s="276" t="s">
        <v>15</v>
      </c>
      <c r="K17" s="276" t="s">
        <v>754</v>
      </c>
      <c r="L17" s="276" t="s">
        <v>17</v>
      </c>
      <c r="M17" s="276" t="s">
        <v>18</v>
      </c>
      <c r="N17" s="276" t="s">
        <v>19</v>
      </c>
      <c r="O17" s="287" t="s">
        <v>20</v>
      </c>
      <c r="P17" s="283" t="s">
        <v>21</v>
      </c>
      <c r="Q17" s="285" t="s">
        <v>22</v>
      </c>
      <c r="R17" s="285" t="s">
        <v>23</v>
      </c>
      <c r="S17" s="285" t="s">
        <v>24</v>
      </c>
      <c r="T17" s="285" t="s">
        <v>25</v>
      </c>
      <c r="U17" s="285" t="s">
        <v>26</v>
      </c>
      <c r="V17" s="285"/>
      <c r="W17" s="285" t="s">
        <v>27</v>
      </c>
      <c r="X17" s="7"/>
      <c r="Y17" s="7"/>
      <c r="Z17" s="294" t="s">
        <v>28</v>
      </c>
      <c r="AA17" s="278" t="s">
        <v>29</v>
      </c>
    </row>
    <row r="18" spans="2:28" ht="117.75" customHeight="1" thickBot="1" x14ac:dyDescent="0.3">
      <c r="B18" s="335"/>
      <c r="C18" s="365"/>
      <c r="D18" s="336"/>
      <c r="E18" s="336"/>
      <c r="F18" s="336"/>
      <c r="G18" s="336"/>
      <c r="H18" s="337"/>
      <c r="I18" s="337"/>
      <c r="J18" s="337"/>
      <c r="K18" s="337"/>
      <c r="L18" s="337"/>
      <c r="M18" s="337"/>
      <c r="N18" s="277"/>
      <c r="O18" s="334"/>
      <c r="P18" s="284"/>
      <c r="Q18" s="286"/>
      <c r="R18" s="286"/>
      <c r="S18" s="286"/>
      <c r="T18" s="286"/>
      <c r="U18" s="8" t="s">
        <v>30</v>
      </c>
      <c r="V18" s="8" t="s">
        <v>31</v>
      </c>
      <c r="W18" s="286"/>
      <c r="X18" s="8"/>
      <c r="Y18" s="8"/>
      <c r="Z18" s="295"/>
      <c r="AA18" s="279"/>
    </row>
    <row r="19" spans="2:28" ht="63" x14ac:dyDescent="0.25">
      <c r="B19" s="309">
        <v>1</v>
      </c>
      <c r="C19" s="332" t="s">
        <v>89</v>
      </c>
      <c r="D19" s="331" t="s">
        <v>90</v>
      </c>
      <c r="E19" s="309" t="s">
        <v>91</v>
      </c>
      <c r="F19" s="309" t="s">
        <v>92</v>
      </c>
      <c r="G19" s="57" t="s">
        <v>93</v>
      </c>
      <c r="H19" s="309" t="s">
        <v>100</v>
      </c>
      <c r="I19" s="57" t="s">
        <v>101</v>
      </c>
      <c r="J19" s="101" t="s">
        <v>108</v>
      </c>
      <c r="K19" s="66">
        <v>1</v>
      </c>
      <c r="L19" s="206">
        <v>45870</v>
      </c>
      <c r="M19" s="206">
        <v>46006</v>
      </c>
      <c r="N19" s="58">
        <f>(+M19-L19)/7</f>
        <v>19.428571428571427</v>
      </c>
      <c r="O19" s="207" t="s">
        <v>764</v>
      </c>
      <c r="P19" s="59">
        <v>1</v>
      </c>
      <c r="Q19" s="60">
        <f t="shared" ref="Q19" si="0">IF(P19/K19&gt;1,1,+P19/K19)</f>
        <v>1</v>
      </c>
      <c r="R19" s="61">
        <f>+N19*Q19</f>
        <v>19.428571428571427</v>
      </c>
      <c r="S19" s="62">
        <f>IF(M19&lt;=$D$7,R19,0)</f>
        <v>0</v>
      </c>
      <c r="T19" s="62">
        <f>IF($T$7&gt;=M19,N19,0)</f>
        <v>0</v>
      </c>
      <c r="U19" s="63"/>
      <c r="V19" s="63"/>
      <c r="W19" s="64"/>
      <c r="X19" s="62">
        <f>IF(Q19=100%,2,0)</f>
        <v>2</v>
      </c>
      <c r="Y19" s="62">
        <f>IF(M19&lt;$D$8,0,1)</f>
        <v>1</v>
      </c>
      <c r="Z19" s="62" t="str">
        <f t="shared" ref="Z19" si="1">IF(X19+Y19&gt;1,"CUMPLIDA",IF(Y19=1,"EN TERMINO","VENCIDA"))</f>
        <v>CUMPLIDA</v>
      </c>
      <c r="AA19" s="65"/>
      <c r="AB19" s="308" t="s">
        <v>569</v>
      </c>
    </row>
    <row r="20" spans="2:28" ht="71.25" x14ac:dyDescent="0.25">
      <c r="B20" s="309"/>
      <c r="C20" s="332"/>
      <c r="D20" s="331"/>
      <c r="E20" s="309"/>
      <c r="F20" s="309"/>
      <c r="G20" s="57" t="s">
        <v>94</v>
      </c>
      <c r="H20" s="309"/>
      <c r="I20" s="57" t="s">
        <v>102</v>
      </c>
      <c r="J20" s="101" t="s">
        <v>109</v>
      </c>
      <c r="K20" s="66">
        <v>1</v>
      </c>
      <c r="L20" s="206">
        <v>45870</v>
      </c>
      <c r="M20" s="206">
        <v>46006</v>
      </c>
      <c r="N20" s="58">
        <f t="shared" ref="N20:N82" si="2">(+M20-L20)/7</f>
        <v>19.428571428571427</v>
      </c>
      <c r="O20" s="207" t="s">
        <v>764</v>
      </c>
      <c r="P20" s="59">
        <v>1</v>
      </c>
      <c r="Q20" s="60">
        <f t="shared" ref="Q20:Q81" si="3">IF(P20/K20&gt;1,1,+P20/K20)</f>
        <v>1</v>
      </c>
      <c r="R20" s="61">
        <f t="shared" ref="R20:R81" si="4">+N20*Q20</f>
        <v>19.428571428571427</v>
      </c>
      <c r="S20" s="62">
        <f t="shared" ref="S20:S81" si="5">IF(M20&lt;=$D$7,R20,0)</f>
        <v>0</v>
      </c>
      <c r="T20" s="62">
        <f t="shared" ref="T20:T81" si="6">IF($T$7&gt;=M20,N20,0)</f>
        <v>0</v>
      </c>
      <c r="U20" s="63"/>
      <c r="V20" s="63"/>
      <c r="W20" s="64"/>
      <c r="X20" s="62">
        <f>IF(Q20=100%,2,0)</f>
        <v>2</v>
      </c>
      <c r="Y20" s="62">
        <f>IF(M20&lt;$D$8,0,1)</f>
        <v>1</v>
      </c>
      <c r="Z20" s="62" t="str">
        <f>IF(X20+Y20&gt;1,"CUMPLIDA",IF(Y20=1,"EN TERMINO","VENCIDA"))</f>
        <v>CUMPLIDA</v>
      </c>
      <c r="AA20" s="65"/>
      <c r="AB20" s="308"/>
    </row>
    <row r="21" spans="2:28" ht="110.25" x14ac:dyDescent="0.25">
      <c r="B21" s="309"/>
      <c r="C21" s="332"/>
      <c r="D21" s="331"/>
      <c r="E21" s="309"/>
      <c r="F21" s="309"/>
      <c r="G21" s="57" t="s">
        <v>95</v>
      </c>
      <c r="H21" s="309"/>
      <c r="I21" s="57" t="s">
        <v>103</v>
      </c>
      <c r="J21" s="101" t="s">
        <v>109</v>
      </c>
      <c r="K21" s="66">
        <v>1</v>
      </c>
      <c r="L21" s="206">
        <v>45870</v>
      </c>
      <c r="M21" s="206">
        <v>46006</v>
      </c>
      <c r="N21" s="58">
        <f t="shared" si="2"/>
        <v>19.428571428571427</v>
      </c>
      <c r="O21" s="207" t="s">
        <v>764</v>
      </c>
      <c r="P21" s="59">
        <v>1</v>
      </c>
      <c r="Q21" s="60">
        <f t="shared" si="3"/>
        <v>1</v>
      </c>
      <c r="R21" s="61">
        <f t="shared" si="4"/>
        <v>19.428571428571427</v>
      </c>
      <c r="S21" s="62">
        <f t="shared" si="5"/>
        <v>0</v>
      </c>
      <c r="T21" s="62">
        <f t="shared" si="6"/>
        <v>0</v>
      </c>
      <c r="U21" s="63"/>
      <c r="V21" s="63"/>
      <c r="W21" s="64" t="s">
        <v>782</v>
      </c>
      <c r="X21" s="62">
        <f t="shared" ref="X21:X81" si="7">IF(Q21=100%,2,0)</f>
        <v>2</v>
      </c>
      <c r="Y21" s="62">
        <f t="shared" ref="Y21:Y81" si="8">IF(M21&lt;$D$8,0,1)</f>
        <v>1</v>
      </c>
      <c r="Z21" s="62" t="str">
        <f t="shared" ref="Z21:Z81" si="9">IF(X21+Y21&gt;1,"CUMPLIDA",IF(Y21=1,"EN TERMINO","VENCIDA"))</f>
        <v>CUMPLIDA</v>
      </c>
      <c r="AA21" s="65"/>
      <c r="AB21" s="308"/>
    </row>
    <row r="22" spans="2:28" ht="85.5" x14ac:dyDescent="0.25">
      <c r="B22" s="309"/>
      <c r="C22" s="332"/>
      <c r="D22" s="331"/>
      <c r="E22" s="309"/>
      <c r="F22" s="309"/>
      <c r="G22" s="57" t="s">
        <v>96</v>
      </c>
      <c r="H22" s="309"/>
      <c r="I22" s="57" t="s">
        <v>104</v>
      </c>
      <c r="J22" s="66"/>
      <c r="K22" s="66">
        <v>1</v>
      </c>
      <c r="L22" s="206">
        <v>45870</v>
      </c>
      <c r="M22" s="206">
        <v>46006</v>
      </c>
      <c r="N22" s="58">
        <f t="shared" si="2"/>
        <v>19.428571428571427</v>
      </c>
      <c r="O22" s="207" t="s">
        <v>764</v>
      </c>
      <c r="P22" s="59">
        <v>0</v>
      </c>
      <c r="Q22" s="60">
        <f t="shared" si="3"/>
        <v>0</v>
      </c>
      <c r="R22" s="61">
        <f t="shared" si="4"/>
        <v>0</v>
      </c>
      <c r="S22" s="62">
        <f t="shared" si="5"/>
        <v>0</v>
      </c>
      <c r="T22" s="62">
        <f t="shared" si="6"/>
        <v>0</v>
      </c>
      <c r="U22" s="63"/>
      <c r="V22" s="63" t="s">
        <v>783</v>
      </c>
      <c r="W22" s="64" t="s">
        <v>781</v>
      </c>
      <c r="X22" s="62">
        <f t="shared" si="7"/>
        <v>0</v>
      </c>
      <c r="Y22" s="62">
        <f t="shared" si="8"/>
        <v>1</v>
      </c>
      <c r="Z22" s="62" t="str">
        <f t="shared" si="9"/>
        <v>EN TERMINO</v>
      </c>
      <c r="AA22" s="65" t="s">
        <v>780</v>
      </c>
      <c r="AB22" s="308"/>
    </row>
    <row r="23" spans="2:28" ht="63" x14ac:dyDescent="0.25">
      <c r="B23" s="309"/>
      <c r="C23" s="332"/>
      <c r="D23" s="331"/>
      <c r="E23" s="309"/>
      <c r="F23" s="309"/>
      <c r="G23" s="57" t="s">
        <v>97</v>
      </c>
      <c r="H23" s="309"/>
      <c r="I23" s="57" t="s">
        <v>105</v>
      </c>
      <c r="J23" s="208" t="s">
        <v>111</v>
      </c>
      <c r="K23" s="66">
        <v>1</v>
      </c>
      <c r="L23" s="206">
        <v>45870</v>
      </c>
      <c r="M23" s="206">
        <v>46006</v>
      </c>
      <c r="N23" s="58">
        <f t="shared" si="2"/>
        <v>19.428571428571427</v>
      </c>
      <c r="O23" s="207" t="s">
        <v>764</v>
      </c>
      <c r="P23" s="59">
        <v>1</v>
      </c>
      <c r="Q23" s="60">
        <f t="shared" si="3"/>
        <v>1</v>
      </c>
      <c r="R23" s="61">
        <f t="shared" si="4"/>
        <v>19.428571428571427</v>
      </c>
      <c r="S23" s="62">
        <f t="shared" si="5"/>
        <v>0</v>
      </c>
      <c r="T23" s="62">
        <f t="shared" si="6"/>
        <v>0</v>
      </c>
      <c r="U23" s="63"/>
      <c r="V23" s="63"/>
      <c r="W23" s="64" t="s">
        <v>784</v>
      </c>
      <c r="X23" s="62">
        <f t="shared" si="7"/>
        <v>2</v>
      </c>
      <c r="Y23" s="62">
        <f t="shared" si="8"/>
        <v>1</v>
      </c>
      <c r="Z23" s="62" t="str">
        <f t="shared" si="9"/>
        <v>CUMPLIDA</v>
      </c>
      <c r="AA23" s="65"/>
      <c r="AB23" s="308"/>
    </row>
    <row r="24" spans="2:28" ht="71.25" x14ac:dyDescent="0.25">
      <c r="B24" s="309"/>
      <c r="C24" s="332"/>
      <c r="D24" s="331"/>
      <c r="E24" s="309"/>
      <c r="F24" s="309"/>
      <c r="G24" s="57" t="s">
        <v>98</v>
      </c>
      <c r="H24" s="309"/>
      <c r="I24" s="57" t="s">
        <v>106</v>
      </c>
      <c r="J24" s="101" t="s">
        <v>110</v>
      </c>
      <c r="K24" s="66">
        <v>1</v>
      </c>
      <c r="L24" s="206">
        <v>45870</v>
      </c>
      <c r="M24" s="206">
        <v>46006</v>
      </c>
      <c r="N24" s="58">
        <f t="shared" si="2"/>
        <v>19.428571428571427</v>
      </c>
      <c r="O24" s="207" t="s">
        <v>764</v>
      </c>
      <c r="P24" s="59">
        <v>1</v>
      </c>
      <c r="Q24" s="60">
        <f t="shared" si="3"/>
        <v>1</v>
      </c>
      <c r="R24" s="61">
        <f t="shared" si="4"/>
        <v>19.428571428571427</v>
      </c>
      <c r="S24" s="62">
        <f t="shared" si="5"/>
        <v>0</v>
      </c>
      <c r="T24" s="62">
        <f t="shared" si="6"/>
        <v>0</v>
      </c>
      <c r="U24" s="63"/>
      <c r="V24" s="63"/>
      <c r="W24" s="64"/>
      <c r="X24" s="62">
        <f t="shared" si="7"/>
        <v>2</v>
      </c>
      <c r="Y24" s="62">
        <f t="shared" si="8"/>
        <v>1</v>
      </c>
      <c r="Z24" s="62" t="str">
        <f t="shared" si="9"/>
        <v>CUMPLIDA</v>
      </c>
      <c r="AA24" s="65"/>
      <c r="AB24" s="308"/>
    </row>
    <row r="25" spans="2:28" ht="63" x14ac:dyDescent="0.25">
      <c r="B25" s="309"/>
      <c r="C25" s="332"/>
      <c r="D25" s="331"/>
      <c r="E25" s="309"/>
      <c r="F25" s="309"/>
      <c r="G25" s="101" t="s">
        <v>99</v>
      </c>
      <c r="H25" s="309"/>
      <c r="I25" s="57" t="s">
        <v>107</v>
      </c>
      <c r="J25" s="101" t="s">
        <v>110</v>
      </c>
      <c r="K25" s="66">
        <v>1</v>
      </c>
      <c r="L25" s="206">
        <v>45870</v>
      </c>
      <c r="M25" s="206">
        <v>46006</v>
      </c>
      <c r="N25" s="58">
        <f t="shared" si="2"/>
        <v>19.428571428571427</v>
      </c>
      <c r="O25" s="207" t="s">
        <v>764</v>
      </c>
      <c r="P25" s="59">
        <v>1</v>
      </c>
      <c r="Q25" s="60">
        <f t="shared" si="3"/>
        <v>1</v>
      </c>
      <c r="R25" s="61">
        <f t="shared" si="4"/>
        <v>19.428571428571427</v>
      </c>
      <c r="S25" s="62">
        <f t="shared" si="5"/>
        <v>0</v>
      </c>
      <c r="T25" s="62">
        <f t="shared" si="6"/>
        <v>0</v>
      </c>
      <c r="U25" s="63"/>
      <c r="V25" s="63"/>
      <c r="W25" s="64"/>
      <c r="X25" s="62">
        <f t="shared" si="7"/>
        <v>2</v>
      </c>
      <c r="Y25" s="62">
        <f t="shared" si="8"/>
        <v>1</v>
      </c>
      <c r="Z25" s="62" t="str">
        <f t="shared" si="9"/>
        <v>CUMPLIDA</v>
      </c>
      <c r="AA25" s="65"/>
      <c r="AB25" s="308"/>
    </row>
    <row r="26" spans="2:28" ht="78.75" customHeight="1" x14ac:dyDescent="0.25">
      <c r="B26" s="330">
        <v>2</v>
      </c>
      <c r="C26" s="328" t="s">
        <v>555</v>
      </c>
      <c r="D26" s="329" t="s">
        <v>556</v>
      </c>
      <c r="E26" s="330" t="s">
        <v>557</v>
      </c>
      <c r="F26" s="330" t="s">
        <v>558</v>
      </c>
      <c r="G26" s="330" t="s">
        <v>559</v>
      </c>
      <c r="H26" s="330" t="s">
        <v>560</v>
      </c>
      <c r="I26" s="102" t="s">
        <v>561</v>
      </c>
      <c r="J26" s="102" t="s">
        <v>567</v>
      </c>
      <c r="K26" s="209">
        <v>1</v>
      </c>
      <c r="L26" s="210">
        <v>45870</v>
      </c>
      <c r="M26" s="210">
        <v>46006</v>
      </c>
      <c r="N26" s="211">
        <f t="shared" si="2"/>
        <v>19.428571428571427</v>
      </c>
      <c r="O26" s="212" t="s">
        <v>765</v>
      </c>
      <c r="P26" s="213">
        <v>1</v>
      </c>
      <c r="Q26" s="214">
        <f t="shared" si="3"/>
        <v>1</v>
      </c>
      <c r="R26" s="215">
        <f t="shared" si="4"/>
        <v>19.428571428571427</v>
      </c>
      <c r="S26" s="103">
        <f t="shared" si="5"/>
        <v>0</v>
      </c>
      <c r="T26" s="103">
        <f t="shared" si="6"/>
        <v>0</v>
      </c>
      <c r="U26" s="216"/>
      <c r="V26" s="216"/>
      <c r="W26" s="217" t="s">
        <v>785</v>
      </c>
      <c r="X26" s="103">
        <f t="shared" si="7"/>
        <v>2</v>
      </c>
      <c r="Y26" s="103">
        <f t="shared" si="8"/>
        <v>1</v>
      </c>
      <c r="Z26" s="103" t="str">
        <f t="shared" si="9"/>
        <v>CUMPLIDA</v>
      </c>
      <c r="AA26" s="218"/>
      <c r="AB26" s="308" t="s">
        <v>568</v>
      </c>
    </row>
    <row r="27" spans="2:28" ht="78.75" customHeight="1" x14ac:dyDescent="0.25">
      <c r="B27" s="330"/>
      <c r="C27" s="328"/>
      <c r="D27" s="329"/>
      <c r="E27" s="330"/>
      <c r="F27" s="330"/>
      <c r="G27" s="330"/>
      <c r="H27" s="330"/>
      <c r="I27" s="102" t="s">
        <v>562</v>
      </c>
      <c r="J27" s="102" t="s">
        <v>565</v>
      </c>
      <c r="K27" s="209">
        <v>1</v>
      </c>
      <c r="L27" s="210">
        <v>45870</v>
      </c>
      <c r="M27" s="210">
        <v>46006</v>
      </c>
      <c r="N27" s="211">
        <f t="shared" si="2"/>
        <v>19.428571428571427</v>
      </c>
      <c r="O27" s="212" t="s">
        <v>765</v>
      </c>
      <c r="P27" s="213">
        <v>1</v>
      </c>
      <c r="Q27" s="214">
        <f t="shared" si="3"/>
        <v>1</v>
      </c>
      <c r="R27" s="215">
        <f t="shared" si="4"/>
        <v>19.428571428571427</v>
      </c>
      <c r="S27" s="103">
        <f t="shared" si="5"/>
        <v>0</v>
      </c>
      <c r="T27" s="103">
        <f t="shared" si="6"/>
        <v>0</v>
      </c>
      <c r="U27" s="216"/>
      <c r="V27" s="216"/>
      <c r="W27" s="217" t="s">
        <v>786</v>
      </c>
      <c r="X27" s="103">
        <f t="shared" si="7"/>
        <v>2</v>
      </c>
      <c r="Y27" s="103">
        <f t="shared" si="8"/>
        <v>1</v>
      </c>
      <c r="Z27" s="103" t="str">
        <f t="shared" si="9"/>
        <v>CUMPLIDA</v>
      </c>
      <c r="AA27" s="218"/>
      <c r="AB27" s="308"/>
    </row>
    <row r="28" spans="2:28" ht="78.75" customHeight="1" x14ac:dyDescent="0.25">
      <c r="B28" s="330"/>
      <c r="C28" s="328"/>
      <c r="D28" s="329"/>
      <c r="E28" s="330"/>
      <c r="F28" s="330"/>
      <c r="G28" s="330"/>
      <c r="H28" s="330"/>
      <c r="I28" s="102" t="s">
        <v>563</v>
      </c>
      <c r="J28" s="102" t="s">
        <v>565</v>
      </c>
      <c r="K28" s="209">
        <v>1</v>
      </c>
      <c r="L28" s="210">
        <v>45870</v>
      </c>
      <c r="M28" s="210">
        <v>46006</v>
      </c>
      <c r="N28" s="211">
        <f t="shared" si="2"/>
        <v>19.428571428571427</v>
      </c>
      <c r="O28" s="212" t="s">
        <v>765</v>
      </c>
      <c r="P28" s="213">
        <v>1</v>
      </c>
      <c r="Q28" s="214">
        <f t="shared" si="3"/>
        <v>1</v>
      </c>
      <c r="R28" s="215">
        <f t="shared" si="4"/>
        <v>19.428571428571427</v>
      </c>
      <c r="S28" s="103">
        <f t="shared" si="5"/>
        <v>0</v>
      </c>
      <c r="T28" s="103">
        <f t="shared" si="6"/>
        <v>0</v>
      </c>
      <c r="U28" s="216"/>
      <c r="V28" s="216"/>
      <c r="W28" s="217" t="s">
        <v>787</v>
      </c>
      <c r="X28" s="103">
        <f t="shared" si="7"/>
        <v>2</v>
      </c>
      <c r="Y28" s="103">
        <f t="shared" si="8"/>
        <v>1</v>
      </c>
      <c r="Z28" s="103" t="str">
        <f t="shared" si="9"/>
        <v>CUMPLIDA</v>
      </c>
      <c r="AA28" s="218"/>
      <c r="AB28" s="308"/>
    </row>
    <row r="29" spans="2:28" ht="78.75" customHeight="1" x14ac:dyDescent="0.25">
      <c r="B29" s="330"/>
      <c r="C29" s="328"/>
      <c r="D29" s="329"/>
      <c r="E29" s="330"/>
      <c r="F29" s="330"/>
      <c r="G29" s="330"/>
      <c r="H29" s="330"/>
      <c r="I29" s="102" t="s">
        <v>564</v>
      </c>
      <c r="J29" s="102" t="s">
        <v>565</v>
      </c>
      <c r="K29" s="209">
        <v>1</v>
      </c>
      <c r="L29" s="210">
        <v>45870</v>
      </c>
      <c r="M29" s="210">
        <v>46006</v>
      </c>
      <c r="N29" s="211">
        <f t="shared" si="2"/>
        <v>19.428571428571427</v>
      </c>
      <c r="O29" s="212" t="s">
        <v>765</v>
      </c>
      <c r="P29" s="213">
        <v>1</v>
      </c>
      <c r="Q29" s="214">
        <f t="shared" si="3"/>
        <v>1</v>
      </c>
      <c r="R29" s="215">
        <f t="shared" si="4"/>
        <v>19.428571428571427</v>
      </c>
      <c r="S29" s="103">
        <f t="shared" si="5"/>
        <v>0</v>
      </c>
      <c r="T29" s="103">
        <f t="shared" si="6"/>
        <v>0</v>
      </c>
      <c r="U29" s="216"/>
      <c r="V29" s="216"/>
      <c r="W29" s="217"/>
      <c r="X29" s="103">
        <f t="shared" si="7"/>
        <v>2</v>
      </c>
      <c r="Y29" s="103">
        <f t="shared" si="8"/>
        <v>1</v>
      </c>
      <c r="Z29" s="103" t="str">
        <f t="shared" si="9"/>
        <v>CUMPLIDA</v>
      </c>
      <c r="AA29" s="218"/>
      <c r="AB29" s="308"/>
    </row>
    <row r="30" spans="2:28" ht="60" customHeight="1" x14ac:dyDescent="0.25">
      <c r="B30" s="296">
        <v>3</v>
      </c>
      <c r="C30" s="299" t="s">
        <v>570</v>
      </c>
      <c r="D30" s="302" t="s">
        <v>571</v>
      </c>
      <c r="E30" s="296" t="s">
        <v>572</v>
      </c>
      <c r="F30" s="296" t="s">
        <v>573</v>
      </c>
      <c r="G30" s="296" t="s">
        <v>574</v>
      </c>
      <c r="H30" s="296" t="s">
        <v>575</v>
      </c>
      <c r="I30" s="106" t="s">
        <v>576</v>
      </c>
      <c r="J30" s="120" t="s">
        <v>581</v>
      </c>
      <c r="K30" s="120">
        <v>1</v>
      </c>
      <c r="L30" s="219">
        <v>45870</v>
      </c>
      <c r="M30" s="219">
        <v>46006</v>
      </c>
      <c r="N30" s="220">
        <f t="shared" si="2"/>
        <v>19.428571428571427</v>
      </c>
      <c r="O30" s="106" t="s">
        <v>766</v>
      </c>
      <c r="P30" s="221">
        <v>1</v>
      </c>
      <c r="Q30" s="222">
        <f t="shared" si="3"/>
        <v>1</v>
      </c>
      <c r="R30" s="223">
        <f t="shared" si="4"/>
        <v>19.428571428571427</v>
      </c>
      <c r="S30" s="105">
        <f t="shared" si="5"/>
        <v>0</v>
      </c>
      <c r="T30" s="105">
        <f t="shared" si="6"/>
        <v>0</v>
      </c>
      <c r="U30" s="224"/>
      <c r="V30" s="224"/>
      <c r="W30" s="225"/>
      <c r="X30" s="105">
        <f t="shared" si="7"/>
        <v>2</v>
      </c>
      <c r="Y30" s="105">
        <f t="shared" si="8"/>
        <v>1</v>
      </c>
      <c r="Z30" s="105" t="str">
        <f t="shared" si="9"/>
        <v>CUMPLIDA</v>
      </c>
      <c r="AA30" s="226"/>
      <c r="AB30" s="308" t="s">
        <v>779</v>
      </c>
    </row>
    <row r="31" spans="2:28" ht="57" x14ac:dyDescent="0.25">
      <c r="B31" s="297"/>
      <c r="C31" s="300"/>
      <c r="D31" s="303"/>
      <c r="E31" s="297"/>
      <c r="F31" s="297"/>
      <c r="G31" s="297"/>
      <c r="H31" s="297"/>
      <c r="I31" s="106" t="s">
        <v>578</v>
      </c>
      <c r="J31" s="228" t="s">
        <v>583</v>
      </c>
      <c r="K31" s="120">
        <v>1</v>
      </c>
      <c r="L31" s="219">
        <v>45870</v>
      </c>
      <c r="M31" s="219">
        <v>46006</v>
      </c>
      <c r="N31" s="220">
        <f t="shared" si="2"/>
        <v>19.428571428571427</v>
      </c>
      <c r="O31" s="106" t="s">
        <v>766</v>
      </c>
      <c r="P31" s="221">
        <v>1</v>
      </c>
      <c r="Q31" s="222">
        <f t="shared" si="3"/>
        <v>1</v>
      </c>
      <c r="R31" s="223">
        <f t="shared" si="4"/>
        <v>19.428571428571427</v>
      </c>
      <c r="S31" s="105">
        <f t="shared" si="5"/>
        <v>0</v>
      </c>
      <c r="T31" s="105">
        <f t="shared" si="6"/>
        <v>0</v>
      </c>
      <c r="U31" s="224"/>
      <c r="V31" s="224"/>
      <c r="W31" s="225"/>
      <c r="X31" s="105">
        <f t="shared" si="7"/>
        <v>2</v>
      </c>
      <c r="Y31" s="105">
        <f t="shared" si="8"/>
        <v>1</v>
      </c>
      <c r="Z31" s="105" t="str">
        <f t="shared" si="9"/>
        <v>CUMPLIDA</v>
      </c>
      <c r="AA31" s="226"/>
      <c r="AB31" s="308"/>
    </row>
    <row r="32" spans="2:28" ht="63" x14ac:dyDescent="0.25">
      <c r="B32" s="297"/>
      <c r="C32" s="300"/>
      <c r="D32" s="303"/>
      <c r="E32" s="297"/>
      <c r="F32" s="297"/>
      <c r="G32" s="297"/>
      <c r="H32" s="297"/>
      <c r="I32" s="106" t="s">
        <v>579</v>
      </c>
      <c r="J32" s="228" t="s">
        <v>584</v>
      </c>
      <c r="K32" s="120">
        <v>1</v>
      </c>
      <c r="L32" s="219">
        <v>45870</v>
      </c>
      <c r="M32" s="219">
        <v>46006</v>
      </c>
      <c r="N32" s="220">
        <f t="shared" si="2"/>
        <v>19.428571428571427</v>
      </c>
      <c r="O32" s="106" t="s">
        <v>766</v>
      </c>
      <c r="P32" s="221">
        <v>1</v>
      </c>
      <c r="Q32" s="222">
        <f t="shared" si="3"/>
        <v>1</v>
      </c>
      <c r="R32" s="223">
        <f t="shared" si="4"/>
        <v>19.428571428571427</v>
      </c>
      <c r="S32" s="105">
        <f t="shared" si="5"/>
        <v>0</v>
      </c>
      <c r="T32" s="105">
        <f t="shared" si="6"/>
        <v>0</v>
      </c>
      <c r="U32" s="224"/>
      <c r="V32" s="224"/>
      <c r="W32" s="225"/>
      <c r="X32" s="105">
        <f t="shared" si="7"/>
        <v>2</v>
      </c>
      <c r="Y32" s="105">
        <f t="shared" si="8"/>
        <v>1</v>
      </c>
      <c r="Z32" s="105" t="str">
        <f t="shared" si="9"/>
        <v>CUMPLIDA</v>
      </c>
      <c r="AA32" s="226"/>
      <c r="AB32" s="308"/>
    </row>
    <row r="33" spans="2:28" ht="78.75" x14ac:dyDescent="0.25">
      <c r="B33" s="298"/>
      <c r="C33" s="301"/>
      <c r="D33" s="304"/>
      <c r="E33" s="298"/>
      <c r="F33" s="298"/>
      <c r="G33" s="298"/>
      <c r="H33" s="298"/>
      <c r="I33" s="106" t="s">
        <v>580</v>
      </c>
      <c r="J33" s="228" t="s">
        <v>585</v>
      </c>
      <c r="K33" s="120">
        <v>1</v>
      </c>
      <c r="L33" s="219">
        <v>45870</v>
      </c>
      <c r="M33" s="219">
        <v>46006</v>
      </c>
      <c r="N33" s="220">
        <f t="shared" si="2"/>
        <v>19.428571428571427</v>
      </c>
      <c r="O33" s="106" t="s">
        <v>766</v>
      </c>
      <c r="P33" s="221">
        <v>1</v>
      </c>
      <c r="Q33" s="222">
        <f t="shared" si="3"/>
        <v>1</v>
      </c>
      <c r="R33" s="223">
        <f t="shared" si="4"/>
        <v>19.428571428571427</v>
      </c>
      <c r="S33" s="105">
        <f t="shared" si="5"/>
        <v>0</v>
      </c>
      <c r="T33" s="105">
        <f t="shared" si="6"/>
        <v>0</v>
      </c>
      <c r="U33" s="224"/>
      <c r="V33" s="224"/>
      <c r="W33" s="225"/>
      <c r="X33" s="105">
        <f t="shared" si="7"/>
        <v>2</v>
      </c>
      <c r="Y33" s="105">
        <f t="shared" si="8"/>
        <v>1</v>
      </c>
      <c r="Z33" s="105" t="str">
        <f t="shared" si="9"/>
        <v>CUMPLIDA</v>
      </c>
      <c r="AA33" s="226"/>
      <c r="AB33" s="308"/>
    </row>
    <row r="34" spans="2:28" ht="42.75" x14ac:dyDescent="0.25">
      <c r="B34" s="310">
        <v>4</v>
      </c>
      <c r="C34" s="311" t="s">
        <v>588</v>
      </c>
      <c r="D34" s="333" t="s">
        <v>589</v>
      </c>
      <c r="E34" s="310" t="s">
        <v>590</v>
      </c>
      <c r="F34" s="310" t="s">
        <v>591</v>
      </c>
      <c r="G34" s="310" t="s">
        <v>592</v>
      </c>
      <c r="H34" s="310" t="s">
        <v>593</v>
      </c>
      <c r="I34" s="108" t="s">
        <v>594</v>
      </c>
      <c r="J34" s="249" t="s">
        <v>598</v>
      </c>
      <c r="K34" s="121">
        <v>1</v>
      </c>
      <c r="L34" s="229">
        <v>45870</v>
      </c>
      <c r="M34" s="229">
        <v>46006</v>
      </c>
      <c r="N34" s="230">
        <f t="shared" si="2"/>
        <v>19.428571428571427</v>
      </c>
      <c r="O34" s="119" t="s">
        <v>767</v>
      </c>
      <c r="P34" s="231">
        <v>1</v>
      </c>
      <c r="Q34" s="109">
        <f t="shared" si="3"/>
        <v>1</v>
      </c>
      <c r="R34" s="232">
        <f t="shared" si="4"/>
        <v>19.428571428571427</v>
      </c>
      <c r="S34" s="110">
        <f t="shared" si="5"/>
        <v>0</v>
      </c>
      <c r="T34" s="110">
        <f t="shared" si="6"/>
        <v>0</v>
      </c>
      <c r="U34" s="233"/>
      <c r="V34" s="233"/>
      <c r="W34" s="234"/>
      <c r="X34" s="110">
        <f t="shared" si="7"/>
        <v>2</v>
      </c>
      <c r="Y34" s="110">
        <f t="shared" si="8"/>
        <v>1</v>
      </c>
      <c r="Z34" s="110" t="str">
        <f t="shared" si="9"/>
        <v>CUMPLIDA</v>
      </c>
      <c r="AA34" s="235"/>
    </row>
    <row r="35" spans="2:28" ht="42.75" x14ac:dyDescent="0.25">
      <c r="B35" s="310"/>
      <c r="C35" s="311"/>
      <c r="D35" s="333"/>
      <c r="E35" s="310"/>
      <c r="F35" s="310"/>
      <c r="G35" s="310"/>
      <c r="H35" s="310"/>
      <c r="I35" s="108" t="s">
        <v>595</v>
      </c>
      <c r="J35" s="249" t="s">
        <v>599</v>
      </c>
      <c r="K35" s="121">
        <v>1</v>
      </c>
      <c r="L35" s="229">
        <v>45870</v>
      </c>
      <c r="M35" s="229">
        <v>46006</v>
      </c>
      <c r="N35" s="230">
        <f t="shared" si="2"/>
        <v>19.428571428571427</v>
      </c>
      <c r="O35" s="119" t="s">
        <v>767</v>
      </c>
      <c r="P35" s="231">
        <v>1</v>
      </c>
      <c r="Q35" s="109">
        <f t="shared" si="3"/>
        <v>1</v>
      </c>
      <c r="R35" s="232">
        <f t="shared" si="4"/>
        <v>19.428571428571427</v>
      </c>
      <c r="S35" s="110">
        <f t="shared" si="5"/>
        <v>0</v>
      </c>
      <c r="T35" s="110">
        <f t="shared" si="6"/>
        <v>0</v>
      </c>
      <c r="U35" s="233"/>
      <c r="V35" s="233"/>
      <c r="W35" s="234"/>
      <c r="X35" s="110">
        <f t="shared" si="7"/>
        <v>2</v>
      </c>
      <c r="Y35" s="110">
        <f t="shared" si="8"/>
        <v>1</v>
      </c>
      <c r="Z35" s="110" t="str">
        <f t="shared" si="9"/>
        <v>CUMPLIDA</v>
      </c>
      <c r="AA35" s="235"/>
    </row>
    <row r="36" spans="2:28" ht="42.75" x14ac:dyDescent="0.25">
      <c r="B36" s="310"/>
      <c r="C36" s="311"/>
      <c r="D36" s="333"/>
      <c r="E36" s="310"/>
      <c r="F36" s="310"/>
      <c r="G36" s="310"/>
      <c r="H36" s="310"/>
      <c r="I36" s="108" t="s">
        <v>596</v>
      </c>
      <c r="J36" s="249" t="s">
        <v>600</v>
      </c>
      <c r="K36" s="121">
        <v>1</v>
      </c>
      <c r="L36" s="229">
        <v>45870</v>
      </c>
      <c r="M36" s="229">
        <v>46006</v>
      </c>
      <c r="N36" s="230">
        <f t="shared" si="2"/>
        <v>19.428571428571427</v>
      </c>
      <c r="O36" s="119" t="s">
        <v>767</v>
      </c>
      <c r="P36" s="231">
        <v>1</v>
      </c>
      <c r="Q36" s="109">
        <f t="shared" si="3"/>
        <v>1</v>
      </c>
      <c r="R36" s="232">
        <f t="shared" si="4"/>
        <v>19.428571428571427</v>
      </c>
      <c r="S36" s="110">
        <f t="shared" si="5"/>
        <v>0</v>
      </c>
      <c r="T36" s="110">
        <f t="shared" si="6"/>
        <v>0</v>
      </c>
      <c r="U36" s="233"/>
      <c r="V36" s="233"/>
      <c r="W36" s="234"/>
      <c r="X36" s="110">
        <f t="shared" si="7"/>
        <v>2</v>
      </c>
      <c r="Y36" s="110">
        <f t="shared" si="8"/>
        <v>1</v>
      </c>
      <c r="Z36" s="110" t="str">
        <f t="shared" si="9"/>
        <v>CUMPLIDA</v>
      </c>
      <c r="AA36" s="235"/>
    </row>
    <row r="37" spans="2:28" ht="42.75" x14ac:dyDescent="0.25">
      <c r="B37" s="310"/>
      <c r="C37" s="311"/>
      <c r="D37" s="333"/>
      <c r="E37" s="310"/>
      <c r="F37" s="310"/>
      <c r="G37" s="310"/>
      <c r="H37" s="310"/>
      <c r="I37" s="108" t="s">
        <v>597</v>
      </c>
      <c r="J37" s="249" t="s">
        <v>110</v>
      </c>
      <c r="K37" s="121">
        <v>1</v>
      </c>
      <c r="L37" s="229">
        <v>45870</v>
      </c>
      <c r="M37" s="229">
        <v>46006</v>
      </c>
      <c r="N37" s="230">
        <f t="shared" si="2"/>
        <v>19.428571428571427</v>
      </c>
      <c r="O37" s="119" t="s">
        <v>767</v>
      </c>
      <c r="P37" s="231">
        <v>1</v>
      </c>
      <c r="Q37" s="109">
        <f t="shared" si="3"/>
        <v>1</v>
      </c>
      <c r="R37" s="232">
        <f t="shared" si="4"/>
        <v>19.428571428571427</v>
      </c>
      <c r="S37" s="110">
        <f t="shared" si="5"/>
        <v>0</v>
      </c>
      <c r="T37" s="110">
        <f t="shared" si="6"/>
        <v>0</v>
      </c>
      <c r="U37" s="233"/>
      <c r="V37" s="233"/>
      <c r="W37" s="234"/>
      <c r="X37" s="110">
        <f t="shared" si="7"/>
        <v>2</v>
      </c>
      <c r="Y37" s="110">
        <f t="shared" si="8"/>
        <v>1</v>
      </c>
      <c r="Z37" s="110" t="str">
        <f t="shared" si="9"/>
        <v>CUMPLIDA</v>
      </c>
      <c r="AA37" s="235"/>
    </row>
    <row r="38" spans="2:28" ht="57" x14ac:dyDescent="0.25">
      <c r="B38" s="318">
        <v>5</v>
      </c>
      <c r="C38" s="317" t="s">
        <v>636</v>
      </c>
      <c r="D38" s="339" t="s">
        <v>637</v>
      </c>
      <c r="E38" s="338" t="s">
        <v>638</v>
      </c>
      <c r="F38" s="322" t="s">
        <v>639</v>
      </c>
      <c r="G38" s="322" t="s">
        <v>640</v>
      </c>
      <c r="H38" s="338" t="s">
        <v>641</v>
      </c>
      <c r="I38" s="111" t="s">
        <v>642</v>
      </c>
      <c r="J38" s="111" t="s">
        <v>649</v>
      </c>
      <c r="K38" s="112">
        <v>1</v>
      </c>
      <c r="L38" s="237">
        <v>45870</v>
      </c>
      <c r="M38" s="237">
        <v>46006</v>
      </c>
      <c r="N38" s="238">
        <f t="shared" si="2"/>
        <v>19.428571428571427</v>
      </c>
      <c r="O38" s="111" t="s">
        <v>768</v>
      </c>
      <c r="P38" s="239">
        <v>1</v>
      </c>
      <c r="Q38" s="113">
        <f t="shared" si="3"/>
        <v>1</v>
      </c>
      <c r="R38" s="240">
        <f t="shared" si="4"/>
        <v>19.428571428571427</v>
      </c>
      <c r="S38" s="114">
        <f t="shared" si="5"/>
        <v>0</v>
      </c>
      <c r="T38" s="114">
        <f t="shared" si="6"/>
        <v>0</v>
      </c>
      <c r="U38" s="241"/>
      <c r="V38" s="241"/>
      <c r="W38" s="242"/>
      <c r="X38" s="114">
        <f t="shared" si="7"/>
        <v>2</v>
      </c>
      <c r="Y38" s="114">
        <f t="shared" si="8"/>
        <v>1</v>
      </c>
      <c r="Z38" s="114" t="str">
        <f t="shared" si="9"/>
        <v>CUMPLIDA</v>
      </c>
      <c r="AA38" s="243"/>
    </row>
    <row r="39" spans="2:28" ht="57" x14ac:dyDescent="0.25">
      <c r="B39" s="318"/>
      <c r="C39" s="317"/>
      <c r="D39" s="339"/>
      <c r="E39" s="338"/>
      <c r="F39" s="322"/>
      <c r="G39" s="322"/>
      <c r="H39" s="338"/>
      <c r="I39" s="111" t="s">
        <v>643</v>
      </c>
      <c r="J39" s="111" t="s">
        <v>650</v>
      </c>
      <c r="K39" s="112">
        <v>1</v>
      </c>
      <c r="L39" s="237">
        <v>45870</v>
      </c>
      <c r="M39" s="237">
        <v>46006</v>
      </c>
      <c r="N39" s="238">
        <f t="shared" si="2"/>
        <v>19.428571428571427</v>
      </c>
      <c r="O39" s="111" t="s">
        <v>768</v>
      </c>
      <c r="P39" s="239">
        <v>1</v>
      </c>
      <c r="Q39" s="113">
        <f t="shared" si="3"/>
        <v>1</v>
      </c>
      <c r="R39" s="240">
        <f t="shared" si="4"/>
        <v>19.428571428571427</v>
      </c>
      <c r="S39" s="114">
        <f t="shared" si="5"/>
        <v>0</v>
      </c>
      <c r="T39" s="114">
        <f t="shared" si="6"/>
        <v>0</v>
      </c>
      <c r="U39" s="241"/>
      <c r="V39" s="241"/>
      <c r="W39" s="242"/>
      <c r="X39" s="114">
        <f t="shared" si="7"/>
        <v>2</v>
      </c>
      <c r="Y39" s="114">
        <f t="shared" si="8"/>
        <v>1</v>
      </c>
      <c r="Z39" s="114" t="str">
        <f t="shared" si="9"/>
        <v>CUMPLIDA</v>
      </c>
      <c r="AA39" s="243"/>
    </row>
    <row r="40" spans="2:28" ht="57" x14ac:dyDescent="0.25">
      <c r="B40" s="318"/>
      <c r="C40" s="317"/>
      <c r="D40" s="339"/>
      <c r="E40" s="338"/>
      <c r="F40" s="322"/>
      <c r="G40" s="322"/>
      <c r="H40" s="338"/>
      <c r="I40" s="111" t="s">
        <v>644</v>
      </c>
      <c r="J40" s="111" t="s">
        <v>651</v>
      </c>
      <c r="K40" s="112">
        <v>1</v>
      </c>
      <c r="L40" s="237">
        <v>45870</v>
      </c>
      <c r="M40" s="237">
        <v>46006</v>
      </c>
      <c r="N40" s="238">
        <f t="shared" si="2"/>
        <v>19.428571428571427</v>
      </c>
      <c r="O40" s="111" t="s">
        <v>768</v>
      </c>
      <c r="P40" s="239">
        <v>1</v>
      </c>
      <c r="Q40" s="113">
        <f t="shared" si="3"/>
        <v>1</v>
      </c>
      <c r="R40" s="240">
        <f t="shared" si="4"/>
        <v>19.428571428571427</v>
      </c>
      <c r="S40" s="114">
        <f t="shared" si="5"/>
        <v>0</v>
      </c>
      <c r="T40" s="114">
        <f t="shared" si="6"/>
        <v>0</v>
      </c>
      <c r="U40" s="241"/>
      <c r="V40" s="241"/>
      <c r="W40" s="242"/>
      <c r="X40" s="114">
        <f t="shared" si="7"/>
        <v>2</v>
      </c>
      <c r="Y40" s="114">
        <f t="shared" si="8"/>
        <v>1</v>
      </c>
      <c r="Z40" s="114" t="str">
        <f t="shared" si="9"/>
        <v>CUMPLIDA</v>
      </c>
      <c r="AA40" s="243"/>
    </row>
    <row r="41" spans="2:28" ht="57" x14ac:dyDescent="0.25">
      <c r="B41" s="318"/>
      <c r="C41" s="317"/>
      <c r="D41" s="339"/>
      <c r="E41" s="338"/>
      <c r="F41" s="322"/>
      <c r="G41" s="322"/>
      <c r="H41" s="338"/>
      <c r="I41" s="111" t="s">
        <v>645</v>
      </c>
      <c r="J41" s="111" t="s">
        <v>652</v>
      </c>
      <c r="K41" s="112">
        <v>1</v>
      </c>
      <c r="L41" s="237">
        <v>45870</v>
      </c>
      <c r="M41" s="237">
        <v>46006</v>
      </c>
      <c r="N41" s="238">
        <f t="shared" si="2"/>
        <v>19.428571428571427</v>
      </c>
      <c r="O41" s="111" t="s">
        <v>768</v>
      </c>
      <c r="P41" s="239">
        <v>1</v>
      </c>
      <c r="Q41" s="113">
        <f t="shared" si="3"/>
        <v>1</v>
      </c>
      <c r="R41" s="240">
        <f t="shared" si="4"/>
        <v>19.428571428571427</v>
      </c>
      <c r="S41" s="114">
        <f t="shared" si="5"/>
        <v>0</v>
      </c>
      <c r="T41" s="114">
        <f t="shared" si="6"/>
        <v>0</v>
      </c>
      <c r="U41" s="241"/>
      <c r="V41" s="241"/>
      <c r="W41" s="242"/>
      <c r="X41" s="114">
        <f t="shared" si="7"/>
        <v>2</v>
      </c>
      <c r="Y41" s="114">
        <f t="shared" si="8"/>
        <v>1</v>
      </c>
      <c r="Z41" s="114" t="str">
        <f t="shared" si="9"/>
        <v>CUMPLIDA</v>
      </c>
      <c r="AA41" s="243"/>
    </row>
    <row r="42" spans="2:28" ht="57" x14ac:dyDescent="0.25">
      <c r="B42" s="318"/>
      <c r="C42" s="317"/>
      <c r="D42" s="339"/>
      <c r="E42" s="338"/>
      <c r="F42" s="322"/>
      <c r="G42" s="322"/>
      <c r="H42" s="338"/>
      <c r="I42" s="111" t="s">
        <v>646</v>
      </c>
      <c r="J42" s="111" t="s">
        <v>653</v>
      </c>
      <c r="K42" s="112">
        <v>1</v>
      </c>
      <c r="L42" s="237">
        <v>45870</v>
      </c>
      <c r="M42" s="237">
        <v>46006</v>
      </c>
      <c r="N42" s="238">
        <f t="shared" si="2"/>
        <v>19.428571428571427</v>
      </c>
      <c r="O42" s="111" t="s">
        <v>768</v>
      </c>
      <c r="P42" s="239">
        <v>1</v>
      </c>
      <c r="Q42" s="113">
        <f t="shared" si="3"/>
        <v>1</v>
      </c>
      <c r="R42" s="240">
        <f t="shared" si="4"/>
        <v>19.428571428571427</v>
      </c>
      <c r="S42" s="114">
        <f t="shared" si="5"/>
        <v>0</v>
      </c>
      <c r="T42" s="114">
        <f t="shared" si="6"/>
        <v>0</v>
      </c>
      <c r="U42" s="241"/>
      <c r="V42" s="241"/>
      <c r="W42" s="242"/>
      <c r="X42" s="114">
        <f t="shared" si="7"/>
        <v>2</v>
      </c>
      <c r="Y42" s="114">
        <f t="shared" si="8"/>
        <v>1</v>
      </c>
      <c r="Z42" s="114" t="str">
        <f t="shared" si="9"/>
        <v>CUMPLIDA</v>
      </c>
      <c r="AA42" s="243"/>
    </row>
    <row r="43" spans="2:28" ht="57" x14ac:dyDescent="0.25">
      <c r="B43" s="318"/>
      <c r="C43" s="317"/>
      <c r="D43" s="339"/>
      <c r="E43" s="338"/>
      <c r="F43" s="322"/>
      <c r="G43" s="322"/>
      <c r="H43" s="338"/>
      <c r="I43" s="111" t="s">
        <v>647</v>
      </c>
      <c r="J43" s="111" t="s">
        <v>648</v>
      </c>
      <c r="K43" s="112">
        <v>1</v>
      </c>
      <c r="L43" s="237">
        <v>45870</v>
      </c>
      <c r="M43" s="237">
        <v>46006</v>
      </c>
      <c r="N43" s="238">
        <f t="shared" si="2"/>
        <v>19.428571428571427</v>
      </c>
      <c r="O43" s="111" t="s">
        <v>768</v>
      </c>
      <c r="P43" s="239">
        <v>1</v>
      </c>
      <c r="Q43" s="113">
        <f t="shared" si="3"/>
        <v>1</v>
      </c>
      <c r="R43" s="240">
        <f t="shared" si="4"/>
        <v>19.428571428571427</v>
      </c>
      <c r="S43" s="114">
        <f t="shared" si="5"/>
        <v>0</v>
      </c>
      <c r="T43" s="114">
        <f t="shared" si="6"/>
        <v>0</v>
      </c>
      <c r="U43" s="241"/>
      <c r="V43" s="241"/>
      <c r="W43" s="242"/>
      <c r="X43" s="114">
        <f t="shared" si="7"/>
        <v>2</v>
      </c>
      <c r="Y43" s="114">
        <f t="shared" si="8"/>
        <v>1</v>
      </c>
      <c r="Z43" s="114" t="str">
        <f t="shared" si="9"/>
        <v>CUMPLIDA</v>
      </c>
      <c r="AA43" s="243"/>
    </row>
    <row r="44" spans="2:28" ht="42.75" x14ac:dyDescent="0.25">
      <c r="B44" s="320">
        <v>6</v>
      </c>
      <c r="C44" s="306" t="s">
        <v>654</v>
      </c>
      <c r="D44" s="319" t="s">
        <v>656</v>
      </c>
      <c r="E44" s="305" t="s">
        <v>657</v>
      </c>
      <c r="F44" s="305" t="s">
        <v>658</v>
      </c>
      <c r="G44" s="305" t="s">
        <v>659</v>
      </c>
      <c r="H44" s="305" t="s">
        <v>660</v>
      </c>
      <c r="I44" s="122" t="s">
        <v>661</v>
      </c>
      <c r="J44" s="123" t="s">
        <v>666</v>
      </c>
      <c r="K44" s="124">
        <v>1</v>
      </c>
      <c r="L44" s="125">
        <v>45870</v>
      </c>
      <c r="M44" s="125">
        <v>46006</v>
      </c>
      <c r="N44" s="126">
        <f t="shared" si="2"/>
        <v>19.428571428571427</v>
      </c>
      <c r="O44" s="127" t="s">
        <v>769</v>
      </c>
      <c r="P44" s="128">
        <v>1</v>
      </c>
      <c r="Q44" s="115">
        <f t="shared" si="3"/>
        <v>1</v>
      </c>
      <c r="R44" s="129">
        <f t="shared" si="4"/>
        <v>19.428571428571427</v>
      </c>
      <c r="S44" s="116">
        <f t="shared" si="5"/>
        <v>0</v>
      </c>
      <c r="T44" s="116">
        <f t="shared" si="6"/>
        <v>0</v>
      </c>
      <c r="U44" s="130"/>
      <c r="V44" s="130"/>
      <c r="W44" s="131"/>
      <c r="X44" s="116">
        <f t="shared" si="7"/>
        <v>2</v>
      </c>
      <c r="Y44" s="116">
        <f t="shared" si="8"/>
        <v>1</v>
      </c>
      <c r="Z44" s="116" t="str">
        <f t="shared" si="9"/>
        <v>CUMPLIDA</v>
      </c>
      <c r="AA44" s="132"/>
    </row>
    <row r="45" spans="2:28" ht="42.75" x14ac:dyDescent="0.25">
      <c r="B45" s="320"/>
      <c r="C45" s="306"/>
      <c r="D45" s="319"/>
      <c r="E45" s="305"/>
      <c r="F45" s="305"/>
      <c r="G45" s="305"/>
      <c r="H45" s="305"/>
      <c r="I45" s="122" t="s">
        <v>662</v>
      </c>
      <c r="J45" s="123" t="s">
        <v>667</v>
      </c>
      <c r="K45" s="124">
        <v>1</v>
      </c>
      <c r="L45" s="125">
        <v>45870</v>
      </c>
      <c r="M45" s="125">
        <v>46006</v>
      </c>
      <c r="N45" s="126">
        <f t="shared" si="2"/>
        <v>19.428571428571427</v>
      </c>
      <c r="O45" s="127" t="s">
        <v>769</v>
      </c>
      <c r="P45" s="128">
        <v>1</v>
      </c>
      <c r="Q45" s="115">
        <f t="shared" si="3"/>
        <v>1</v>
      </c>
      <c r="R45" s="129">
        <f t="shared" si="4"/>
        <v>19.428571428571427</v>
      </c>
      <c r="S45" s="116">
        <f t="shared" si="5"/>
        <v>0</v>
      </c>
      <c r="T45" s="116">
        <f t="shared" si="6"/>
        <v>0</v>
      </c>
      <c r="U45" s="130"/>
      <c r="V45" s="130"/>
      <c r="W45" s="131"/>
      <c r="X45" s="116">
        <f t="shared" si="7"/>
        <v>2</v>
      </c>
      <c r="Y45" s="116">
        <f t="shared" si="8"/>
        <v>1</v>
      </c>
      <c r="Z45" s="116" t="str">
        <f t="shared" si="9"/>
        <v>CUMPLIDA</v>
      </c>
      <c r="AA45" s="132"/>
    </row>
    <row r="46" spans="2:28" ht="42.75" x14ac:dyDescent="0.25">
      <c r="B46" s="320"/>
      <c r="C46" s="306"/>
      <c r="D46" s="319"/>
      <c r="E46" s="305"/>
      <c r="F46" s="305"/>
      <c r="G46" s="305"/>
      <c r="H46" s="305"/>
      <c r="I46" s="122" t="s">
        <v>663</v>
      </c>
      <c r="J46" s="123" t="s">
        <v>668</v>
      </c>
      <c r="K46" s="124">
        <v>1</v>
      </c>
      <c r="L46" s="125">
        <v>45870</v>
      </c>
      <c r="M46" s="125">
        <v>46006</v>
      </c>
      <c r="N46" s="126">
        <f t="shared" si="2"/>
        <v>19.428571428571427</v>
      </c>
      <c r="O46" s="127" t="s">
        <v>769</v>
      </c>
      <c r="P46" s="128">
        <v>1</v>
      </c>
      <c r="Q46" s="115">
        <f t="shared" si="3"/>
        <v>1</v>
      </c>
      <c r="R46" s="129">
        <f t="shared" si="4"/>
        <v>19.428571428571427</v>
      </c>
      <c r="S46" s="116">
        <f t="shared" si="5"/>
        <v>0</v>
      </c>
      <c r="T46" s="116">
        <f t="shared" si="6"/>
        <v>0</v>
      </c>
      <c r="U46" s="130"/>
      <c r="V46" s="130"/>
      <c r="W46" s="131"/>
      <c r="X46" s="116">
        <f t="shared" si="7"/>
        <v>2</v>
      </c>
      <c r="Y46" s="116">
        <f t="shared" si="8"/>
        <v>1</v>
      </c>
      <c r="Z46" s="116" t="str">
        <f t="shared" si="9"/>
        <v>CUMPLIDA</v>
      </c>
      <c r="AA46" s="132"/>
    </row>
    <row r="47" spans="2:28" ht="42.75" x14ac:dyDescent="0.25">
      <c r="B47" s="320"/>
      <c r="C47" s="306"/>
      <c r="D47" s="319"/>
      <c r="E47" s="305"/>
      <c r="F47" s="305"/>
      <c r="G47" s="305"/>
      <c r="H47" s="305"/>
      <c r="I47" s="122" t="s">
        <v>664</v>
      </c>
      <c r="J47" s="123" t="s">
        <v>669</v>
      </c>
      <c r="K47" s="124">
        <v>1</v>
      </c>
      <c r="L47" s="125">
        <v>45870</v>
      </c>
      <c r="M47" s="125">
        <v>46006</v>
      </c>
      <c r="N47" s="126">
        <f t="shared" si="2"/>
        <v>19.428571428571427</v>
      </c>
      <c r="O47" s="127" t="s">
        <v>769</v>
      </c>
      <c r="P47" s="128">
        <v>1</v>
      </c>
      <c r="Q47" s="115">
        <f t="shared" si="3"/>
        <v>1</v>
      </c>
      <c r="R47" s="129">
        <f t="shared" si="4"/>
        <v>19.428571428571427</v>
      </c>
      <c r="S47" s="116">
        <f t="shared" si="5"/>
        <v>0</v>
      </c>
      <c r="T47" s="116">
        <f t="shared" si="6"/>
        <v>0</v>
      </c>
      <c r="U47" s="130"/>
      <c r="V47" s="130"/>
      <c r="W47" s="131"/>
      <c r="X47" s="116">
        <f t="shared" si="7"/>
        <v>2</v>
      </c>
      <c r="Y47" s="116">
        <f t="shared" si="8"/>
        <v>1</v>
      </c>
      <c r="Z47" s="116" t="str">
        <f t="shared" si="9"/>
        <v>CUMPLIDA</v>
      </c>
      <c r="AA47" s="132"/>
    </row>
    <row r="48" spans="2:28" ht="42.75" x14ac:dyDescent="0.25">
      <c r="B48" s="320"/>
      <c r="C48" s="306"/>
      <c r="D48" s="319"/>
      <c r="E48" s="305"/>
      <c r="F48" s="305"/>
      <c r="G48" s="305"/>
      <c r="H48" s="305"/>
      <c r="I48" s="122" t="s">
        <v>665</v>
      </c>
      <c r="J48" s="123" t="s">
        <v>649</v>
      </c>
      <c r="K48" s="124">
        <v>1</v>
      </c>
      <c r="L48" s="125">
        <v>45870</v>
      </c>
      <c r="M48" s="125">
        <v>46006</v>
      </c>
      <c r="N48" s="126">
        <f t="shared" si="2"/>
        <v>19.428571428571427</v>
      </c>
      <c r="O48" s="127" t="s">
        <v>769</v>
      </c>
      <c r="P48" s="128">
        <v>1</v>
      </c>
      <c r="Q48" s="115">
        <f t="shared" si="3"/>
        <v>1</v>
      </c>
      <c r="R48" s="129">
        <f t="shared" si="4"/>
        <v>19.428571428571427</v>
      </c>
      <c r="S48" s="116">
        <f t="shared" si="5"/>
        <v>0</v>
      </c>
      <c r="T48" s="116">
        <f t="shared" si="6"/>
        <v>0</v>
      </c>
      <c r="U48" s="130"/>
      <c r="V48" s="130"/>
      <c r="W48" s="131"/>
      <c r="X48" s="116">
        <f t="shared" si="7"/>
        <v>2</v>
      </c>
      <c r="Y48" s="116">
        <f t="shared" si="8"/>
        <v>1</v>
      </c>
      <c r="Z48" s="116" t="str">
        <f t="shared" si="9"/>
        <v>CUMPLIDA</v>
      </c>
      <c r="AA48" s="132"/>
    </row>
    <row r="49" spans="2:28" ht="71.25" x14ac:dyDescent="0.25">
      <c r="B49" s="340">
        <v>7</v>
      </c>
      <c r="C49" s="315" t="s">
        <v>671</v>
      </c>
      <c r="D49" s="314" t="s">
        <v>672</v>
      </c>
      <c r="E49" s="313" t="s">
        <v>673</v>
      </c>
      <c r="F49" s="313" t="s">
        <v>674</v>
      </c>
      <c r="G49" s="313" t="s">
        <v>675</v>
      </c>
      <c r="H49" s="321" t="s">
        <v>676</v>
      </c>
      <c r="I49" s="136" t="s">
        <v>677</v>
      </c>
      <c r="J49" s="136"/>
      <c r="K49" s="137">
        <v>1</v>
      </c>
      <c r="L49" s="138">
        <v>45870</v>
      </c>
      <c r="M49" s="138">
        <v>46006</v>
      </c>
      <c r="N49" s="139">
        <f t="shared" si="2"/>
        <v>19.428571428571427</v>
      </c>
      <c r="O49" s="136" t="s">
        <v>770</v>
      </c>
      <c r="P49" s="140">
        <v>1</v>
      </c>
      <c r="Q49" s="133">
        <f t="shared" si="3"/>
        <v>1</v>
      </c>
      <c r="R49" s="141">
        <f t="shared" si="4"/>
        <v>19.428571428571427</v>
      </c>
      <c r="S49" s="134">
        <f t="shared" si="5"/>
        <v>0</v>
      </c>
      <c r="T49" s="134">
        <f t="shared" si="6"/>
        <v>0</v>
      </c>
      <c r="U49" s="142"/>
      <c r="V49" s="142"/>
      <c r="W49" s="143"/>
      <c r="X49" s="134">
        <f t="shared" si="7"/>
        <v>2</v>
      </c>
      <c r="Y49" s="134">
        <f t="shared" si="8"/>
        <v>1</v>
      </c>
      <c r="Z49" s="134" t="str">
        <f t="shared" si="9"/>
        <v>CUMPLIDA</v>
      </c>
      <c r="AA49" s="144"/>
    </row>
    <row r="50" spans="2:28" ht="71.25" x14ac:dyDescent="0.25">
      <c r="B50" s="340"/>
      <c r="C50" s="315"/>
      <c r="D50" s="314"/>
      <c r="E50" s="313"/>
      <c r="F50" s="313"/>
      <c r="G50" s="313"/>
      <c r="H50" s="321"/>
      <c r="I50" s="136" t="s">
        <v>678</v>
      </c>
      <c r="J50" s="136"/>
      <c r="K50" s="137">
        <v>1</v>
      </c>
      <c r="L50" s="138">
        <v>45870</v>
      </c>
      <c r="M50" s="138">
        <v>46006</v>
      </c>
      <c r="N50" s="139">
        <f t="shared" si="2"/>
        <v>19.428571428571427</v>
      </c>
      <c r="O50" s="136" t="s">
        <v>770</v>
      </c>
      <c r="P50" s="140">
        <v>1</v>
      </c>
      <c r="Q50" s="133">
        <f t="shared" si="3"/>
        <v>1</v>
      </c>
      <c r="R50" s="141">
        <f t="shared" si="4"/>
        <v>19.428571428571427</v>
      </c>
      <c r="S50" s="134">
        <f t="shared" si="5"/>
        <v>0</v>
      </c>
      <c r="T50" s="134">
        <f t="shared" si="6"/>
        <v>0</v>
      </c>
      <c r="U50" s="142"/>
      <c r="V50" s="142"/>
      <c r="W50" s="143"/>
      <c r="X50" s="134">
        <f t="shared" si="7"/>
        <v>2</v>
      </c>
      <c r="Y50" s="134">
        <f t="shared" si="8"/>
        <v>1</v>
      </c>
      <c r="Z50" s="134" t="str">
        <f t="shared" si="9"/>
        <v>CUMPLIDA</v>
      </c>
      <c r="AA50" s="144"/>
    </row>
    <row r="51" spans="2:28" ht="71.25" x14ac:dyDescent="0.25">
      <c r="B51" s="340"/>
      <c r="C51" s="315"/>
      <c r="D51" s="314"/>
      <c r="E51" s="313"/>
      <c r="F51" s="313"/>
      <c r="G51" s="313"/>
      <c r="H51" s="321"/>
      <c r="I51" s="136" t="s">
        <v>679</v>
      </c>
      <c r="J51" s="136"/>
      <c r="K51" s="137">
        <v>1</v>
      </c>
      <c r="L51" s="138">
        <v>45870</v>
      </c>
      <c r="M51" s="138">
        <v>46006</v>
      </c>
      <c r="N51" s="139">
        <f t="shared" si="2"/>
        <v>19.428571428571427</v>
      </c>
      <c r="O51" s="136" t="s">
        <v>770</v>
      </c>
      <c r="P51" s="140">
        <v>1</v>
      </c>
      <c r="Q51" s="133">
        <f t="shared" si="3"/>
        <v>1</v>
      </c>
      <c r="R51" s="141">
        <f t="shared" si="4"/>
        <v>19.428571428571427</v>
      </c>
      <c r="S51" s="134">
        <f t="shared" si="5"/>
        <v>0</v>
      </c>
      <c r="T51" s="134">
        <f t="shared" si="6"/>
        <v>0</v>
      </c>
      <c r="U51" s="142"/>
      <c r="V51" s="142"/>
      <c r="W51" s="143"/>
      <c r="X51" s="134">
        <f t="shared" si="7"/>
        <v>2</v>
      </c>
      <c r="Y51" s="134">
        <f t="shared" si="8"/>
        <v>1</v>
      </c>
      <c r="Z51" s="134" t="str">
        <f t="shared" si="9"/>
        <v>CUMPLIDA</v>
      </c>
      <c r="AA51" s="144"/>
    </row>
    <row r="52" spans="2:28" ht="71.25" x14ac:dyDescent="0.25">
      <c r="B52" s="340"/>
      <c r="C52" s="315"/>
      <c r="D52" s="314"/>
      <c r="E52" s="313"/>
      <c r="F52" s="313"/>
      <c r="G52" s="313"/>
      <c r="H52" s="321"/>
      <c r="I52" s="136" t="s">
        <v>680</v>
      </c>
      <c r="J52" s="136"/>
      <c r="K52" s="137">
        <v>1</v>
      </c>
      <c r="L52" s="138">
        <v>45870</v>
      </c>
      <c r="M52" s="138">
        <v>46006</v>
      </c>
      <c r="N52" s="139">
        <f t="shared" si="2"/>
        <v>19.428571428571427</v>
      </c>
      <c r="O52" s="136" t="s">
        <v>770</v>
      </c>
      <c r="P52" s="140">
        <v>1</v>
      </c>
      <c r="Q52" s="133">
        <f t="shared" si="3"/>
        <v>1</v>
      </c>
      <c r="R52" s="141">
        <f t="shared" si="4"/>
        <v>19.428571428571427</v>
      </c>
      <c r="S52" s="134">
        <f t="shared" si="5"/>
        <v>0</v>
      </c>
      <c r="T52" s="134">
        <f t="shared" si="6"/>
        <v>0</v>
      </c>
      <c r="U52" s="142"/>
      <c r="V52" s="142"/>
      <c r="W52" s="143"/>
      <c r="X52" s="134">
        <f t="shared" si="7"/>
        <v>2</v>
      </c>
      <c r="Y52" s="134">
        <f t="shared" si="8"/>
        <v>1</v>
      </c>
      <c r="Z52" s="134" t="str">
        <f t="shared" si="9"/>
        <v>CUMPLIDA</v>
      </c>
      <c r="AA52" s="144"/>
    </row>
    <row r="53" spans="2:28" ht="85.5" x14ac:dyDescent="0.25">
      <c r="B53" s="342">
        <v>8</v>
      </c>
      <c r="C53" s="341" t="s">
        <v>682</v>
      </c>
      <c r="D53" s="312" t="s">
        <v>683</v>
      </c>
      <c r="E53" s="312" t="s">
        <v>684</v>
      </c>
      <c r="F53" s="312" t="s">
        <v>685</v>
      </c>
      <c r="G53" s="326" t="s">
        <v>686</v>
      </c>
      <c r="H53" s="325" t="s">
        <v>687</v>
      </c>
      <c r="I53" s="147" t="s">
        <v>688</v>
      </c>
      <c r="J53" s="145" t="s">
        <v>692</v>
      </c>
      <c r="K53" s="148">
        <v>1</v>
      </c>
      <c r="L53" s="149">
        <v>45870</v>
      </c>
      <c r="M53" s="149">
        <v>46006</v>
      </c>
      <c r="N53" s="150">
        <f t="shared" si="2"/>
        <v>19.428571428571427</v>
      </c>
      <c r="O53" s="145" t="s">
        <v>771</v>
      </c>
      <c r="P53" s="152">
        <v>1</v>
      </c>
      <c r="Q53" s="153">
        <f t="shared" si="3"/>
        <v>1</v>
      </c>
      <c r="R53" s="154">
        <f t="shared" si="4"/>
        <v>19.428571428571427</v>
      </c>
      <c r="S53" s="146">
        <f t="shared" si="5"/>
        <v>0</v>
      </c>
      <c r="T53" s="146">
        <f t="shared" si="6"/>
        <v>0</v>
      </c>
      <c r="U53" s="155"/>
      <c r="V53" s="155"/>
      <c r="W53" s="156"/>
      <c r="X53" s="146">
        <f t="shared" si="7"/>
        <v>2</v>
      </c>
      <c r="Y53" s="146">
        <f t="shared" si="8"/>
        <v>1</v>
      </c>
      <c r="Z53" s="146" t="str">
        <f t="shared" si="9"/>
        <v>CUMPLIDA</v>
      </c>
      <c r="AA53" s="157"/>
    </row>
    <row r="54" spans="2:28" ht="85.5" x14ac:dyDescent="0.25">
      <c r="B54" s="342"/>
      <c r="C54" s="341"/>
      <c r="D54" s="312"/>
      <c r="E54" s="312"/>
      <c r="F54" s="312"/>
      <c r="G54" s="326"/>
      <c r="H54" s="325"/>
      <c r="I54" s="147" t="s">
        <v>689</v>
      </c>
      <c r="J54" s="145" t="s">
        <v>692</v>
      </c>
      <c r="K54" s="148">
        <v>1</v>
      </c>
      <c r="L54" s="149">
        <v>45870</v>
      </c>
      <c r="M54" s="149">
        <v>46006</v>
      </c>
      <c r="N54" s="150">
        <f t="shared" si="2"/>
        <v>19.428571428571427</v>
      </c>
      <c r="O54" s="145" t="s">
        <v>771</v>
      </c>
      <c r="P54" s="152">
        <v>1</v>
      </c>
      <c r="Q54" s="153">
        <f t="shared" si="3"/>
        <v>1</v>
      </c>
      <c r="R54" s="154">
        <f t="shared" si="4"/>
        <v>19.428571428571427</v>
      </c>
      <c r="S54" s="146">
        <f t="shared" si="5"/>
        <v>0</v>
      </c>
      <c r="T54" s="146">
        <f t="shared" si="6"/>
        <v>0</v>
      </c>
      <c r="U54" s="155"/>
      <c r="V54" s="155"/>
      <c r="W54" s="156"/>
      <c r="X54" s="146">
        <f t="shared" si="7"/>
        <v>2</v>
      </c>
      <c r="Y54" s="146">
        <f t="shared" si="8"/>
        <v>1</v>
      </c>
      <c r="Z54" s="146" t="str">
        <f t="shared" si="9"/>
        <v>CUMPLIDA</v>
      </c>
      <c r="AA54" s="157"/>
      <c r="AB54" s="1" t="s">
        <v>778</v>
      </c>
    </row>
    <row r="55" spans="2:28" ht="85.5" x14ac:dyDescent="0.25">
      <c r="B55" s="342"/>
      <c r="C55" s="341"/>
      <c r="D55" s="312"/>
      <c r="E55" s="312"/>
      <c r="F55" s="312"/>
      <c r="G55" s="326"/>
      <c r="H55" s="325"/>
      <c r="I55" s="147" t="s">
        <v>690</v>
      </c>
      <c r="J55" s="145" t="s">
        <v>692</v>
      </c>
      <c r="K55" s="148">
        <v>1</v>
      </c>
      <c r="L55" s="149">
        <v>45870</v>
      </c>
      <c r="M55" s="149">
        <v>46006</v>
      </c>
      <c r="N55" s="150">
        <f t="shared" si="2"/>
        <v>19.428571428571427</v>
      </c>
      <c r="O55" s="145" t="s">
        <v>771</v>
      </c>
      <c r="P55" s="152">
        <v>1</v>
      </c>
      <c r="Q55" s="153">
        <f t="shared" si="3"/>
        <v>1</v>
      </c>
      <c r="R55" s="154">
        <f t="shared" si="4"/>
        <v>19.428571428571427</v>
      </c>
      <c r="S55" s="146">
        <f t="shared" si="5"/>
        <v>0</v>
      </c>
      <c r="T55" s="146">
        <f t="shared" si="6"/>
        <v>0</v>
      </c>
      <c r="U55" s="155"/>
      <c r="V55" s="155"/>
      <c r="W55" s="156"/>
      <c r="X55" s="146">
        <f t="shared" si="7"/>
        <v>2</v>
      </c>
      <c r="Y55" s="146">
        <f t="shared" si="8"/>
        <v>1</v>
      </c>
      <c r="Z55" s="146" t="str">
        <f t="shared" si="9"/>
        <v>CUMPLIDA</v>
      </c>
      <c r="AA55" s="157"/>
    </row>
    <row r="56" spans="2:28" ht="85.5" x14ac:dyDescent="0.25">
      <c r="B56" s="342"/>
      <c r="C56" s="341"/>
      <c r="D56" s="312"/>
      <c r="E56" s="312"/>
      <c r="F56" s="312"/>
      <c r="G56" s="326"/>
      <c r="H56" s="325"/>
      <c r="I56" s="147" t="s">
        <v>691</v>
      </c>
      <c r="J56" s="145" t="s">
        <v>692</v>
      </c>
      <c r="K56" s="148">
        <v>1</v>
      </c>
      <c r="L56" s="149">
        <v>45870</v>
      </c>
      <c r="M56" s="149">
        <v>46006</v>
      </c>
      <c r="N56" s="150">
        <f t="shared" si="2"/>
        <v>19.428571428571427</v>
      </c>
      <c r="O56" s="145" t="s">
        <v>771</v>
      </c>
      <c r="P56" s="152">
        <v>1</v>
      </c>
      <c r="Q56" s="153">
        <f t="shared" si="3"/>
        <v>1</v>
      </c>
      <c r="R56" s="154">
        <f t="shared" si="4"/>
        <v>19.428571428571427</v>
      </c>
      <c r="S56" s="146">
        <f t="shared" si="5"/>
        <v>0</v>
      </c>
      <c r="T56" s="146">
        <f t="shared" si="6"/>
        <v>0</v>
      </c>
      <c r="U56" s="155"/>
      <c r="V56" s="155"/>
      <c r="W56" s="156"/>
      <c r="X56" s="146">
        <f t="shared" si="7"/>
        <v>2</v>
      </c>
      <c r="Y56" s="146">
        <f t="shared" si="8"/>
        <v>1</v>
      </c>
      <c r="Z56" s="146" t="str">
        <f t="shared" si="9"/>
        <v>CUMPLIDA</v>
      </c>
      <c r="AA56" s="157"/>
    </row>
    <row r="57" spans="2:28" ht="57" x14ac:dyDescent="0.25">
      <c r="B57" s="349">
        <v>9</v>
      </c>
      <c r="C57" s="348" t="s">
        <v>694</v>
      </c>
      <c r="D57" s="350" t="s">
        <v>695</v>
      </c>
      <c r="E57" s="346" t="s">
        <v>696</v>
      </c>
      <c r="F57" s="346" t="s">
        <v>697</v>
      </c>
      <c r="G57" s="345" t="s">
        <v>698</v>
      </c>
      <c r="H57" s="346" t="s">
        <v>699</v>
      </c>
      <c r="I57" s="160" t="s">
        <v>700</v>
      </c>
      <c r="J57" s="160" t="s">
        <v>704</v>
      </c>
      <c r="K57" s="161">
        <v>1</v>
      </c>
      <c r="L57" s="162">
        <v>45870</v>
      </c>
      <c r="M57" s="162">
        <v>46006</v>
      </c>
      <c r="N57" s="163">
        <f t="shared" si="2"/>
        <v>19.428571428571427</v>
      </c>
      <c r="O57" s="160" t="s">
        <v>777</v>
      </c>
      <c r="P57" s="164">
        <v>1</v>
      </c>
      <c r="Q57" s="165">
        <f t="shared" si="3"/>
        <v>1</v>
      </c>
      <c r="R57" s="166">
        <f t="shared" si="4"/>
        <v>19.428571428571427</v>
      </c>
      <c r="S57" s="159">
        <f t="shared" si="5"/>
        <v>0</v>
      </c>
      <c r="T57" s="159">
        <f t="shared" si="6"/>
        <v>0</v>
      </c>
      <c r="U57" s="167"/>
      <c r="V57" s="167"/>
      <c r="W57" s="168"/>
      <c r="X57" s="159">
        <f t="shared" si="7"/>
        <v>2</v>
      </c>
      <c r="Y57" s="159">
        <f t="shared" si="8"/>
        <v>1</v>
      </c>
      <c r="Z57" s="159" t="str">
        <f t="shared" si="9"/>
        <v>CUMPLIDA</v>
      </c>
      <c r="AA57" s="169"/>
    </row>
    <row r="58" spans="2:28" ht="57" x14ac:dyDescent="0.25">
      <c r="B58" s="349"/>
      <c r="C58" s="348"/>
      <c r="D58" s="350"/>
      <c r="E58" s="346"/>
      <c r="F58" s="346"/>
      <c r="G58" s="345"/>
      <c r="H58" s="346"/>
      <c r="I58" s="160" t="s">
        <v>701</v>
      </c>
      <c r="J58" s="160" t="s">
        <v>705</v>
      </c>
      <c r="K58" s="161">
        <v>1</v>
      </c>
      <c r="L58" s="162">
        <v>45870</v>
      </c>
      <c r="M58" s="162">
        <v>46006</v>
      </c>
      <c r="N58" s="163">
        <f t="shared" si="2"/>
        <v>19.428571428571427</v>
      </c>
      <c r="O58" s="160" t="s">
        <v>777</v>
      </c>
      <c r="P58" s="164">
        <v>1</v>
      </c>
      <c r="Q58" s="165">
        <f t="shared" si="3"/>
        <v>1</v>
      </c>
      <c r="R58" s="166">
        <f t="shared" si="4"/>
        <v>19.428571428571427</v>
      </c>
      <c r="S58" s="159">
        <f t="shared" si="5"/>
        <v>0</v>
      </c>
      <c r="T58" s="159">
        <f t="shared" si="6"/>
        <v>0</v>
      </c>
      <c r="U58" s="167"/>
      <c r="V58" s="167"/>
      <c r="W58" s="168"/>
      <c r="X58" s="159">
        <f t="shared" si="7"/>
        <v>2</v>
      </c>
      <c r="Y58" s="159">
        <f t="shared" si="8"/>
        <v>1</v>
      </c>
      <c r="Z58" s="159" t="str">
        <f t="shared" si="9"/>
        <v>CUMPLIDA</v>
      </c>
      <c r="AA58" s="169"/>
    </row>
    <row r="59" spans="2:28" ht="57" x14ac:dyDescent="0.25">
      <c r="B59" s="349"/>
      <c r="C59" s="348"/>
      <c r="D59" s="350"/>
      <c r="E59" s="346"/>
      <c r="F59" s="346"/>
      <c r="G59" s="345"/>
      <c r="H59" s="346"/>
      <c r="I59" s="160" t="s">
        <v>702</v>
      </c>
      <c r="J59" s="160" t="s">
        <v>706</v>
      </c>
      <c r="K59" s="161">
        <v>1</v>
      </c>
      <c r="L59" s="162">
        <v>45870</v>
      </c>
      <c r="M59" s="162">
        <v>46006</v>
      </c>
      <c r="N59" s="163">
        <f t="shared" si="2"/>
        <v>19.428571428571427</v>
      </c>
      <c r="O59" s="160" t="s">
        <v>777</v>
      </c>
      <c r="P59" s="164">
        <v>1</v>
      </c>
      <c r="Q59" s="165">
        <f t="shared" si="3"/>
        <v>1</v>
      </c>
      <c r="R59" s="166">
        <f t="shared" si="4"/>
        <v>19.428571428571427</v>
      </c>
      <c r="S59" s="159">
        <f t="shared" si="5"/>
        <v>0</v>
      </c>
      <c r="T59" s="159">
        <f t="shared" si="6"/>
        <v>0</v>
      </c>
      <c r="U59" s="167"/>
      <c r="V59" s="167"/>
      <c r="W59" s="168"/>
      <c r="X59" s="159">
        <f t="shared" si="7"/>
        <v>2</v>
      </c>
      <c r="Y59" s="159">
        <f t="shared" si="8"/>
        <v>1</v>
      </c>
      <c r="Z59" s="159" t="str">
        <f t="shared" si="9"/>
        <v>CUMPLIDA</v>
      </c>
      <c r="AA59" s="169"/>
    </row>
    <row r="60" spans="2:28" ht="57" x14ac:dyDescent="0.25">
      <c r="B60" s="349"/>
      <c r="C60" s="348"/>
      <c r="D60" s="350"/>
      <c r="E60" s="346"/>
      <c r="F60" s="346"/>
      <c r="G60" s="345"/>
      <c r="H60" s="346"/>
      <c r="I60" s="160" t="s">
        <v>703</v>
      </c>
      <c r="J60" s="160" t="s">
        <v>707</v>
      </c>
      <c r="K60" s="161">
        <v>1</v>
      </c>
      <c r="L60" s="162">
        <v>45870</v>
      </c>
      <c r="M60" s="162">
        <v>46006</v>
      </c>
      <c r="N60" s="163">
        <f t="shared" si="2"/>
        <v>19.428571428571427</v>
      </c>
      <c r="O60" s="160" t="s">
        <v>777</v>
      </c>
      <c r="P60" s="164">
        <v>1</v>
      </c>
      <c r="Q60" s="165">
        <f t="shared" si="3"/>
        <v>1</v>
      </c>
      <c r="R60" s="166">
        <f t="shared" si="4"/>
        <v>19.428571428571427</v>
      </c>
      <c r="S60" s="159">
        <f t="shared" si="5"/>
        <v>0</v>
      </c>
      <c r="T60" s="159">
        <f t="shared" si="6"/>
        <v>0</v>
      </c>
      <c r="U60" s="167"/>
      <c r="V60" s="167"/>
      <c r="W60" s="168"/>
      <c r="X60" s="159">
        <f t="shared" si="7"/>
        <v>2</v>
      </c>
      <c r="Y60" s="159">
        <f t="shared" si="8"/>
        <v>1</v>
      </c>
      <c r="Z60" s="159" t="str">
        <f t="shared" si="9"/>
        <v>CUMPLIDA</v>
      </c>
      <c r="AA60" s="169"/>
    </row>
    <row r="61" spans="2:28" ht="171" x14ac:dyDescent="0.25">
      <c r="B61" s="368">
        <v>10</v>
      </c>
      <c r="C61" s="367" t="s">
        <v>709</v>
      </c>
      <c r="D61" s="366" t="s">
        <v>710</v>
      </c>
      <c r="E61" s="366" t="s">
        <v>711</v>
      </c>
      <c r="F61" s="347" t="s">
        <v>712</v>
      </c>
      <c r="G61" s="347" t="s">
        <v>713</v>
      </c>
      <c r="H61" s="347" t="s">
        <v>714</v>
      </c>
      <c r="I61" s="173" t="s">
        <v>715</v>
      </c>
      <c r="J61" s="172" t="s">
        <v>736</v>
      </c>
      <c r="K61" s="174">
        <v>1</v>
      </c>
      <c r="L61" s="175">
        <v>45870</v>
      </c>
      <c r="M61" s="175">
        <v>46006</v>
      </c>
      <c r="N61" s="176">
        <f t="shared" si="2"/>
        <v>19.428571428571427</v>
      </c>
      <c r="O61" s="172" t="s">
        <v>772</v>
      </c>
      <c r="P61" s="177">
        <v>1</v>
      </c>
      <c r="Q61" s="170">
        <f t="shared" si="3"/>
        <v>1</v>
      </c>
      <c r="R61" s="178">
        <f t="shared" si="4"/>
        <v>19.428571428571427</v>
      </c>
      <c r="S61" s="171">
        <f t="shared" si="5"/>
        <v>0</v>
      </c>
      <c r="T61" s="171">
        <f t="shared" si="6"/>
        <v>0</v>
      </c>
      <c r="U61" s="179"/>
      <c r="V61" s="179"/>
      <c r="W61" s="180"/>
      <c r="X61" s="171">
        <f t="shared" si="7"/>
        <v>2</v>
      </c>
      <c r="Y61" s="171">
        <f t="shared" si="8"/>
        <v>1</v>
      </c>
      <c r="Z61" s="171" t="str">
        <f t="shared" si="9"/>
        <v>CUMPLIDA</v>
      </c>
      <c r="AA61" s="181"/>
    </row>
    <row r="62" spans="2:28" ht="171" x14ac:dyDescent="0.25">
      <c r="B62" s="368"/>
      <c r="C62" s="367"/>
      <c r="D62" s="366"/>
      <c r="E62" s="366"/>
      <c r="F62" s="347"/>
      <c r="G62" s="347"/>
      <c r="H62" s="347"/>
      <c r="I62" s="173" t="s">
        <v>716</v>
      </c>
      <c r="J62" s="172" t="s">
        <v>736</v>
      </c>
      <c r="K62" s="174">
        <v>1</v>
      </c>
      <c r="L62" s="175">
        <v>45870</v>
      </c>
      <c r="M62" s="175">
        <v>46006</v>
      </c>
      <c r="N62" s="176">
        <f t="shared" si="2"/>
        <v>19.428571428571427</v>
      </c>
      <c r="O62" s="172" t="s">
        <v>772</v>
      </c>
      <c r="P62" s="177">
        <v>1</v>
      </c>
      <c r="Q62" s="170">
        <f t="shared" si="3"/>
        <v>1</v>
      </c>
      <c r="R62" s="178">
        <f t="shared" si="4"/>
        <v>19.428571428571427</v>
      </c>
      <c r="S62" s="171">
        <f t="shared" si="5"/>
        <v>0</v>
      </c>
      <c r="T62" s="171">
        <f t="shared" si="6"/>
        <v>0</v>
      </c>
      <c r="U62" s="179"/>
      <c r="V62" s="179"/>
      <c r="W62" s="180"/>
      <c r="X62" s="171">
        <f t="shared" si="7"/>
        <v>2</v>
      </c>
      <c r="Y62" s="171">
        <f t="shared" si="8"/>
        <v>1</v>
      </c>
      <c r="Z62" s="171" t="str">
        <f t="shared" si="9"/>
        <v>CUMPLIDA</v>
      </c>
      <c r="AA62" s="181"/>
    </row>
    <row r="63" spans="2:28" ht="171" x14ac:dyDescent="0.25">
      <c r="B63" s="368"/>
      <c r="C63" s="367"/>
      <c r="D63" s="366"/>
      <c r="E63" s="366"/>
      <c r="F63" s="347"/>
      <c r="G63" s="347"/>
      <c r="H63" s="347"/>
      <c r="I63" s="173" t="s">
        <v>717</v>
      </c>
      <c r="J63" s="172" t="s">
        <v>736</v>
      </c>
      <c r="K63" s="174">
        <v>1</v>
      </c>
      <c r="L63" s="175">
        <v>45870</v>
      </c>
      <c r="M63" s="175">
        <v>46006</v>
      </c>
      <c r="N63" s="176">
        <f t="shared" si="2"/>
        <v>19.428571428571427</v>
      </c>
      <c r="O63" s="172" t="s">
        <v>772</v>
      </c>
      <c r="P63" s="177">
        <v>1</v>
      </c>
      <c r="Q63" s="170">
        <f t="shared" si="3"/>
        <v>1</v>
      </c>
      <c r="R63" s="178">
        <f t="shared" si="4"/>
        <v>19.428571428571427</v>
      </c>
      <c r="S63" s="171">
        <f t="shared" si="5"/>
        <v>0</v>
      </c>
      <c r="T63" s="171">
        <f t="shared" si="6"/>
        <v>0</v>
      </c>
      <c r="U63" s="179"/>
      <c r="V63" s="179"/>
      <c r="W63" s="180"/>
      <c r="X63" s="171">
        <f t="shared" si="7"/>
        <v>2</v>
      </c>
      <c r="Y63" s="171">
        <f t="shared" si="8"/>
        <v>1</v>
      </c>
      <c r="Z63" s="171" t="str">
        <f t="shared" si="9"/>
        <v>CUMPLIDA</v>
      </c>
      <c r="AA63" s="181"/>
    </row>
    <row r="64" spans="2:28" ht="171" x14ac:dyDescent="0.25">
      <c r="B64" s="368"/>
      <c r="C64" s="367"/>
      <c r="D64" s="366"/>
      <c r="E64" s="366"/>
      <c r="F64" s="347"/>
      <c r="G64" s="347"/>
      <c r="H64" s="347"/>
      <c r="I64" s="173" t="s">
        <v>718</v>
      </c>
      <c r="J64" s="172" t="s">
        <v>736</v>
      </c>
      <c r="K64" s="174">
        <v>1</v>
      </c>
      <c r="L64" s="175">
        <v>45870</v>
      </c>
      <c r="M64" s="175">
        <v>46006</v>
      </c>
      <c r="N64" s="176">
        <f t="shared" si="2"/>
        <v>19.428571428571427</v>
      </c>
      <c r="O64" s="172" t="s">
        <v>772</v>
      </c>
      <c r="P64" s="177">
        <v>1</v>
      </c>
      <c r="Q64" s="170">
        <f t="shared" si="3"/>
        <v>1</v>
      </c>
      <c r="R64" s="178">
        <f t="shared" si="4"/>
        <v>19.428571428571427</v>
      </c>
      <c r="S64" s="171">
        <f t="shared" si="5"/>
        <v>0</v>
      </c>
      <c r="T64" s="171">
        <f t="shared" si="6"/>
        <v>0</v>
      </c>
      <c r="U64" s="179"/>
      <c r="V64" s="179"/>
      <c r="W64" s="180"/>
      <c r="X64" s="171">
        <f t="shared" si="7"/>
        <v>2</v>
      </c>
      <c r="Y64" s="171">
        <f t="shared" si="8"/>
        <v>1</v>
      </c>
      <c r="Z64" s="171" t="str">
        <f t="shared" si="9"/>
        <v>CUMPLIDA</v>
      </c>
      <c r="AA64" s="181"/>
    </row>
    <row r="65" spans="2:27" ht="171" x14ac:dyDescent="0.25">
      <c r="B65" s="368"/>
      <c r="C65" s="367"/>
      <c r="D65" s="366"/>
      <c r="E65" s="366"/>
      <c r="F65" s="347"/>
      <c r="G65" s="347"/>
      <c r="H65" s="347"/>
      <c r="I65" s="173" t="s">
        <v>719</v>
      </c>
      <c r="J65" s="172" t="s">
        <v>736</v>
      </c>
      <c r="K65" s="174">
        <v>1</v>
      </c>
      <c r="L65" s="175">
        <v>45870</v>
      </c>
      <c r="M65" s="175">
        <v>46006</v>
      </c>
      <c r="N65" s="176">
        <f t="shared" si="2"/>
        <v>19.428571428571427</v>
      </c>
      <c r="O65" s="172" t="s">
        <v>772</v>
      </c>
      <c r="P65" s="177">
        <v>1</v>
      </c>
      <c r="Q65" s="170">
        <f t="shared" si="3"/>
        <v>1</v>
      </c>
      <c r="R65" s="178">
        <f t="shared" si="4"/>
        <v>19.428571428571427</v>
      </c>
      <c r="S65" s="171">
        <f t="shared" si="5"/>
        <v>0</v>
      </c>
      <c r="T65" s="171">
        <f t="shared" si="6"/>
        <v>0</v>
      </c>
      <c r="U65" s="179"/>
      <c r="V65" s="179"/>
      <c r="W65" s="180"/>
      <c r="X65" s="171">
        <f t="shared" si="7"/>
        <v>2</v>
      </c>
      <c r="Y65" s="171">
        <f t="shared" si="8"/>
        <v>1</v>
      </c>
      <c r="Z65" s="171" t="str">
        <f t="shared" si="9"/>
        <v>CUMPLIDA</v>
      </c>
      <c r="AA65" s="181"/>
    </row>
    <row r="66" spans="2:27" ht="171" x14ac:dyDescent="0.25">
      <c r="B66" s="368"/>
      <c r="C66" s="367"/>
      <c r="D66" s="366"/>
      <c r="E66" s="366"/>
      <c r="F66" s="347"/>
      <c r="G66" s="347"/>
      <c r="H66" s="347"/>
      <c r="I66" s="173" t="s">
        <v>720</v>
      </c>
      <c r="J66" s="172" t="s">
        <v>736</v>
      </c>
      <c r="K66" s="174">
        <v>1</v>
      </c>
      <c r="L66" s="175">
        <v>45870</v>
      </c>
      <c r="M66" s="175">
        <v>46006</v>
      </c>
      <c r="N66" s="176">
        <f t="shared" si="2"/>
        <v>19.428571428571427</v>
      </c>
      <c r="O66" s="172" t="s">
        <v>772</v>
      </c>
      <c r="P66" s="177">
        <v>1</v>
      </c>
      <c r="Q66" s="170">
        <f t="shared" si="3"/>
        <v>1</v>
      </c>
      <c r="R66" s="178">
        <f t="shared" si="4"/>
        <v>19.428571428571427</v>
      </c>
      <c r="S66" s="171">
        <f t="shared" si="5"/>
        <v>0</v>
      </c>
      <c r="T66" s="171">
        <f t="shared" si="6"/>
        <v>0</v>
      </c>
      <c r="U66" s="179"/>
      <c r="V66" s="179"/>
      <c r="W66" s="180"/>
      <c r="X66" s="171">
        <f t="shared" si="7"/>
        <v>2</v>
      </c>
      <c r="Y66" s="171">
        <f t="shared" si="8"/>
        <v>1</v>
      </c>
      <c r="Z66" s="171" t="str">
        <f t="shared" si="9"/>
        <v>CUMPLIDA</v>
      </c>
      <c r="AA66" s="181"/>
    </row>
    <row r="67" spans="2:27" ht="171" x14ac:dyDescent="0.25">
      <c r="B67" s="368"/>
      <c r="C67" s="367"/>
      <c r="D67" s="366"/>
      <c r="E67" s="366"/>
      <c r="F67" s="347"/>
      <c r="G67" s="347"/>
      <c r="H67" s="347"/>
      <c r="I67" s="173" t="s">
        <v>721</v>
      </c>
      <c r="J67" s="172" t="s">
        <v>736</v>
      </c>
      <c r="K67" s="174">
        <v>1</v>
      </c>
      <c r="L67" s="175">
        <v>45870</v>
      </c>
      <c r="M67" s="175">
        <v>46006</v>
      </c>
      <c r="N67" s="176">
        <f t="shared" si="2"/>
        <v>19.428571428571427</v>
      </c>
      <c r="O67" s="172" t="s">
        <v>772</v>
      </c>
      <c r="P67" s="177">
        <v>1</v>
      </c>
      <c r="Q67" s="170">
        <f t="shared" si="3"/>
        <v>1</v>
      </c>
      <c r="R67" s="178">
        <f t="shared" si="4"/>
        <v>19.428571428571427</v>
      </c>
      <c r="S67" s="171">
        <f t="shared" si="5"/>
        <v>0</v>
      </c>
      <c r="T67" s="171">
        <f t="shared" si="6"/>
        <v>0</v>
      </c>
      <c r="U67" s="179"/>
      <c r="V67" s="179"/>
      <c r="W67" s="180"/>
      <c r="X67" s="171">
        <f t="shared" si="7"/>
        <v>2</v>
      </c>
      <c r="Y67" s="171">
        <f t="shared" si="8"/>
        <v>1</v>
      </c>
      <c r="Z67" s="171" t="str">
        <f t="shared" si="9"/>
        <v>CUMPLIDA</v>
      </c>
      <c r="AA67" s="181"/>
    </row>
    <row r="68" spans="2:27" ht="128.25" x14ac:dyDescent="0.25">
      <c r="B68" s="344">
        <v>11</v>
      </c>
      <c r="C68" s="343" t="s">
        <v>723</v>
      </c>
      <c r="D68" s="370" t="s">
        <v>724</v>
      </c>
      <c r="E68" s="370" t="s">
        <v>725</v>
      </c>
      <c r="F68" s="370" t="s">
        <v>726</v>
      </c>
      <c r="G68" s="369" t="s">
        <v>727</v>
      </c>
      <c r="H68" s="369" t="s">
        <v>728</v>
      </c>
      <c r="I68" s="184" t="s">
        <v>729</v>
      </c>
      <c r="J68" s="182" t="s">
        <v>737</v>
      </c>
      <c r="K68" s="185">
        <v>1</v>
      </c>
      <c r="L68" s="186">
        <v>45870</v>
      </c>
      <c r="M68" s="186">
        <v>46006</v>
      </c>
      <c r="N68" s="187">
        <f t="shared" si="2"/>
        <v>19.428571428571427</v>
      </c>
      <c r="O68" s="182" t="s">
        <v>773</v>
      </c>
      <c r="P68" s="188">
        <v>1</v>
      </c>
      <c r="Q68" s="189">
        <f t="shared" si="3"/>
        <v>1</v>
      </c>
      <c r="R68" s="190">
        <f t="shared" si="4"/>
        <v>19.428571428571427</v>
      </c>
      <c r="S68" s="183">
        <f t="shared" si="5"/>
        <v>0</v>
      </c>
      <c r="T68" s="183">
        <f t="shared" si="6"/>
        <v>0</v>
      </c>
      <c r="U68" s="191"/>
      <c r="V68" s="191"/>
      <c r="W68" s="192"/>
      <c r="X68" s="183">
        <f t="shared" si="7"/>
        <v>2</v>
      </c>
      <c r="Y68" s="183">
        <f t="shared" si="8"/>
        <v>1</v>
      </c>
      <c r="Z68" s="183" t="str">
        <f t="shared" si="9"/>
        <v>CUMPLIDA</v>
      </c>
      <c r="AA68" s="193"/>
    </row>
    <row r="69" spans="2:27" ht="128.25" x14ac:dyDescent="0.25">
      <c r="B69" s="344"/>
      <c r="C69" s="343"/>
      <c r="D69" s="370"/>
      <c r="E69" s="370"/>
      <c r="F69" s="370"/>
      <c r="G69" s="369"/>
      <c r="H69" s="369"/>
      <c r="I69" s="184" t="s">
        <v>730</v>
      </c>
      <c r="J69" s="182" t="s">
        <v>737</v>
      </c>
      <c r="K69" s="185">
        <v>1</v>
      </c>
      <c r="L69" s="186">
        <v>45870</v>
      </c>
      <c r="M69" s="186">
        <v>46006</v>
      </c>
      <c r="N69" s="187">
        <f t="shared" si="2"/>
        <v>19.428571428571427</v>
      </c>
      <c r="O69" s="182" t="s">
        <v>773</v>
      </c>
      <c r="P69" s="188">
        <v>1</v>
      </c>
      <c r="Q69" s="189">
        <f t="shared" si="3"/>
        <v>1</v>
      </c>
      <c r="R69" s="190">
        <f t="shared" si="4"/>
        <v>19.428571428571427</v>
      </c>
      <c r="S69" s="183">
        <f t="shared" si="5"/>
        <v>0</v>
      </c>
      <c r="T69" s="183">
        <f t="shared" si="6"/>
        <v>0</v>
      </c>
      <c r="U69" s="191"/>
      <c r="V69" s="191"/>
      <c r="W69" s="192"/>
      <c r="X69" s="183">
        <f t="shared" si="7"/>
        <v>2</v>
      </c>
      <c r="Y69" s="183">
        <f t="shared" si="8"/>
        <v>1</v>
      </c>
      <c r="Z69" s="183" t="str">
        <f t="shared" si="9"/>
        <v>CUMPLIDA</v>
      </c>
      <c r="AA69" s="193"/>
    </row>
    <row r="70" spans="2:27" ht="128.25" x14ac:dyDescent="0.25">
      <c r="B70" s="344"/>
      <c r="C70" s="343"/>
      <c r="D70" s="370"/>
      <c r="E70" s="370"/>
      <c r="F70" s="370"/>
      <c r="G70" s="369"/>
      <c r="H70" s="369"/>
      <c r="I70" s="184" t="s">
        <v>731</v>
      </c>
      <c r="J70" s="182" t="s">
        <v>737</v>
      </c>
      <c r="K70" s="185">
        <v>1</v>
      </c>
      <c r="L70" s="186">
        <v>45870</v>
      </c>
      <c r="M70" s="186">
        <v>46006</v>
      </c>
      <c r="N70" s="187">
        <f t="shared" si="2"/>
        <v>19.428571428571427</v>
      </c>
      <c r="O70" s="182" t="s">
        <v>773</v>
      </c>
      <c r="P70" s="188">
        <v>1</v>
      </c>
      <c r="Q70" s="189">
        <f t="shared" si="3"/>
        <v>1</v>
      </c>
      <c r="R70" s="190">
        <f t="shared" si="4"/>
        <v>19.428571428571427</v>
      </c>
      <c r="S70" s="183">
        <f t="shared" si="5"/>
        <v>0</v>
      </c>
      <c r="T70" s="183">
        <f t="shared" si="6"/>
        <v>0</v>
      </c>
      <c r="U70" s="191"/>
      <c r="V70" s="191"/>
      <c r="W70" s="192"/>
      <c r="X70" s="183">
        <f t="shared" si="7"/>
        <v>2</v>
      </c>
      <c r="Y70" s="183">
        <f t="shared" si="8"/>
        <v>1</v>
      </c>
      <c r="Z70" s="183" t="str">
        <f t="shared" si="9"/>
        <v>CUMPLIDA</v>
      </c>
      <c r="AA70" s="193"/>
    </row>
    <row r="71" spans="2:27" ht="128.25" x14ac:dyDescent="0.25">
      <c r="B71" s="344"/>
      <c r="C71" s="343"/>
      <c r="D71" s="370"/>
      <c r="E71" s="370"/>
      <c r="F71" s="370"/>
      <c r="G71" s="369"/>
      <c r="H71" s="369"/>
      <c r="I71" s="184" t="s">
        <v>732</v>
      </c>
      <c r="J71" s="182" t="s">
        <v>737</v>
      </c>
      <c r="K71" s="185">
        <v>1</v>
      </c>
      <c r="L71" s="186">
        <v>45870</v>
      </c>
      <c r="M71" s="186">
        <v>46006</v>
      </c>
      <c r="N71" s="187">
        <f t="shared" si="2"/>
        <v>19.428571428571427</v>
      </c>
      <c r="O71" s="182" t="s">
        <v>773</v>
      </c>
      <c r="P71" s="188">
        <v>1</v>
      </c>
      <c r="Q71" s="189">
        <f t="shared" si="3"/>
        <v>1</v>
      </c>
      <c r="R71" s="190">
        <f t="shared" si="4"/>
        <v>19.428571428571427</v>
      </c>
      <c r="S71" s="183">
        <f t="shared" si="5"/>
        <v>0</v>
      </c>
      <c r="T71" s="183">
        <f t="shared" si="6"/>
        <v>0</v>
      </c>
      <c r="U71" s="191"/>
      <c r="V71" s="191"/>
      <c r="W71" s="192"/>
      <c r="X71" s="183">
        <f t="shared" si="7"/>
        <v>2</v>
      </c>
      <c r="Y71" s="183">
        <f t="shared" si="8"/>
        <v>1</v>
      </c>
      <c r="Z71" s="183" t="str">
        <f t="shared" si="9"/>
        <v>CUMPLIDA</v>
      </c>
      <c r="AA71" s="193"/>
    </row>
    <row r="72" spans="2:27" ht="128.25" x14ac:dyDescent="0.25">
      <c r="B72" s="344"/>
      <c r="C72" s="343"/>
      <c r="D72" s="370"/>
      <c r="E72" s="370"/>
      <c r="F72" s="370"/>
      <c r="G72" s="369"/>
      <c r="H72" s="369"/>
      <c r="I72" s="184" t="s">
        <v>733</v>
      </c>
      <c r="J72" s="182" t="s">
        <v>737</v>
      </c>
      <c r="K72" s="185">
        <v>1</v>
      </c>
      <c r="L72" s="186">
        <v>45870</v>
      </c>
      <c r="M72" s="186">
        <v>46006</v>
      </c>
      <c r="N72" s="187">
        <f t="shared" si="2"/>
        <v>19.428571428571427</v>
      </c>
      <c r="O72" s="182" t="s">
        <v>773</v>
      </c>
      <c r="P72" s="188">
        <v>1</v>
      </c>
      <c r="Q72" s="189">
        <f t="shared" si="3"/>
        <v>1</v>
      </c>
      <c r="R72" s="190">
        <f t="shared" si="4"/>
        <v>19.428571428571427</v>
      </c>
      <c r="S72" s="183">
        <f t="shared" si="5"/>
        <v>0</v>
      </c>
      <c r="T72" s="183">
        <f t="shared" si="6"/>
        <v>0</v>
      </c>
      <c r="U72" s="191"/>
      <c r="V72" s="191"/>
      <c r="W72" s="192"/>
      <c r="X72" s="183">
        <f t="shared" si="7"/>
        <v>2</v>
      </c>
      <c r="Y72" s="183">
        <f t="shared" si="8"/>
        <v>1</v>
      </c>
      <c r="Z72" s="183" t="str">
        <f t="shared" si="9"/>
        <v>CUMPLIDA</v>
      </c>
      <c r="AA72" s="193"/>
    </row>
    <row r="73" spans="2:27" ht="128.25" x14ac:dyDescent="0.25">
      <c r="B73" s="344"/>
      <c r="C73" s="343"/>
      <c r="D73" s="370"/>
      <c r="E73" s="370"/>
      <c r="F73" s="370"/>
      <c r="G73" s="369"/>
      <c r="H73" s="369"/>
      <c r="I73" s="184" t="s">
        <v>734</v>
      </c>
      <c r="J73" s="182" t="s">
        <v>737</v>
      </c>
      <c r="K73" s="185">
        <v>1</v>
      </c>
      <c r="L73" s="186">
        <v>45870</v>
      </c>
      <c r="M73" s="186">
        <v>46006</v>
      </c>
      <c r="N73" s="187">
        <f t="shared" si="2"/>
        <v>19.428571428571427</v>
      </c>
      <c r="O73" s="182" t="s">
        <v>773</v>
      </c>
      <c r="P73" s="188">
        <v>1</v>
      </c>
      <c r="Q73" s="189">
        <f t="shared" si="3"/>
        <v>1</v>
      </c>
      <c r="R73" s="190">
        <f t="shared" si="4"/>
        <v>19.428571428571427</v>
      </c>
      <c r="S73" s="183">
        <f t="shared" si="5"/>
        <v>0</v>
      </c>
      <c r="T73" s="183">
        <f t="shared" si="6"/>
        <v>0</v>
      </c>
      <c r="U73" s="191"/>
      <c r="V73" s="191"/>
      <c r="W73" s="192"/>
      <c r="X73" s="183">
        <f t="shared" si="7"/>
        <v>2</v>
      </c>
      <c r="Y73" s="183">
        <f t="shared" si="8"/>
        <v>1</v>
      </c>
      <c r="Z73" s="183" t="str">
        <f t="shared" si="9"/>
        <v>CUMPLIDA</v>
      </c>
      <c r="AA73" s="193"/>
    </row>
    <row r="74" spans="2:27" ht="128.25" x14ac:dyDescent="0.25">
      <c r="B74" s="344"/>
      <c r="C74" s="343"/>
      <c r="D74" s="370"/>
      <c r="E74" s="370"/>
      <c r="F74" s="370"/>
      <c r="G74" s="369"/>
      <c r="H74" s="369"/>
      <c r="I74" s="184" t="s">
        <v>735</v>
      </c>
      <c r="J74" s="182" t="s">
        <v>737</v>
      </c>
      <c r="K74" s="185">
        <v>1</v>
      </c>
      <c r="L74" s="186">
        <v>45870</v>
      </c>
      <c r="M74" s="186">
        <v>46006</v>
      </c>
      <c r="N74" s="187">
        <f t="shared" si="2"/>
        <v>19.428571428571427</v>
      </c>
      <c r="O74" s="182" t="s">
        <v>773</v>
      </c>
      <c r="P74" s="188">
        <v>1</v>
      </c>
      <c r="Q74" s="189">
        <f t="shared" si="3"/>
        <v>1</v>
      </c>
      <c r="R74" s="190">
        <f t="shared" si="4"/>
        <v>19.428571428571427</v>
      </c>
      <c r="S74" s="183">
        <f t="shared" si="5"/>
        <v>0</v>
      </c>
      <c r="T74" s="183">
        <f t="shared" si="6"/>
        <v>0</v>
      </c>
      <c r="U74" s="191"/>
      <c r="V74" s="191"/>
      <c r="W74" s="192"/>
      <c r="X74" s="183">
        <f t="shared" si="7"/>
        <v>2</v>
      </c>
      <c r="Y74" s="183">
        <f t="shared" si="8"/>
        <v>1</v>
      </c>
      <c r="Z74" s="183" t="str">
        <f t="shared" si="9"/>
        <v>CUMPLIDA</v>
      </c>
      <c r="AA74" s="193"/>
    </row>
    <row r="75" spans="2:27" ht="128.25" x14ac:dyDescent="0.25">
      <c r="B75" s="361">
        <v>12</v>
      </c>
      <c r="C75" s="360" t="s">
        <v>739</v>
      </c>
      <c r="D75" s="357" t="s">
        <v>740</v>
      </c>
      <c r="E75" s="357" t="s">
        <v>741</v>
      </c>
      <c r="F75" s="354" t="s">
        <v>742</v>
      </c>
      <c r="G75" s="354" t="s">
        <v>743</v>
      </c>
      <c r="H75" s="354" t="s">
        <v>744</v>
      </c>
      <c r="I75" s="195" t="s">
        <v>745</v>
      </c>
      <c r="J75" s="195" t="s">
        <v>752</v>
      </c>
      <c r="K75" s="197">
        <v>1</v>
      </c>
      <c r="L75" s="198">
        <v>45870</v>
      </c>
      <c r="M75" s="198">
        <v>46006</v>
      </c>
      <c r="N75" s="199">
        <f t="shared" si="2"/>
        <v>19.428571428571427</v>
      </c>
      <c r="O75" s="195" t="s">
        <v>774</v>
      </c>
      <c r="P75" s="200">
        <v>1</v>
      </c>
      <c r="Q75" s="201">
        <f t="shared" si="3"/>
        <v>1</v>
      </c>
      <c r="R75" s="202">
        <f t="shared" si="4"/>
        <v>19.428571428571427</v>
      </c>
      <c r="S75" s="196">
        <f t="shared" si="5"/>
        <v>0</v>
      </c>
      <c r="T75" s="196">
        <f t="shared" si="6"/>
        <v>0</v>
      </c>
      <c r="U75" s="203"/>
      <c r="V75" s="203"/>
      <c r="W75" s="204"/>
      <c r="X75" s="196">
        <f t="shared" si="7"/>
        <v>2</v>
      </c>
      <c r="Y75" s="196">
        <f t="shared" si="8"/>
        <v>1</v>
      </c>
      <c r="Z75" s="196" t="str">
        <f t="shared" si="9"/>
        <v>CUMPLIDA</v>
      </c>
      <c r="AA75" s="205"/>
    </row>
    <row r="76" spans="2:27" ht="128.25" x14ac:dyDescent="0.25">
      <c r="B76" s="361"/>
      <c r="C76" s="360"/>
      <c r="D76" s="358"/>
      <c r="E76" s="358"/>
      <c r="F76" s="355"/>
      <c r="G76" s="355"/>
      <c r="H76" s="355"/>
      <c r="I76" s="195" t="s">
        <v>746</v>
      </c>
      <c r="J76" s="195" t="s">
        <v>752</v>
      </c>
      <c r="K76" s="197">
        <v>1</v>
      </c>
      <c r="L76" s="198">
        <v>45870</v>
      </c>
      <c r="M76" s="198">
        <v>46006</v>
      </c>
      <c r="N76" s="199">
        <f t="shared" si="2"/>
        <v>19.428571428571427</v>
      </c>
      <c r="O76" s="195" t="s">
        <v>774</v>
      </c>
      <c r="P76" s="200">
        <v>1</v>
      </c>
      <c r="Q76" s="201">
        <f t="shared" si="3"/>
        <v>1</v>
      </c>
      <c r="R76" s="202">
        <f t="shared" si="4"/>
        <v>19.428571428571427</v>
      </c>
      <c r="S76" s="196">
        <f t="shared" si="5"/>
        <v>0</v>
      </c>
      <c r="T76" s="196">
        <f t="shared" si="6"/>
        <v>0</v>
      </c>
      <c r="U76" s="203"/>
      <c r="V76" s="203"/>
      <c r="W76" s="204"/>
      <c r="X76" s="196">
        <f t="shared" si="7"/>
        <v>2</v>
      </c>
      <c r="Y76" s="196">
        <f t="shared" si="8"/>
        <v>1</v>
      </c>
      <c r="Z76" s="196" t="str">
        <f t="shared" si="9"/>
        <v>CUMPLIDA</v>
      </c>
      <c r="AA76" s="205"/>
    </row>
    <row r="77" spans="2:27" ht="128.25" x14ac:dyDescent="0.25">
      <c r="B77" s="361"/>
      <c r="C77" s="360"/>
      <c r="D77" s="358"/>
      <c r="E77" s="358"/>
      <c r="F77" s="355"/>
      <c r="G77" s="355"/>
      <c r="H77" s="355"/>
      <c r="I77" s="195" t="s">
        <v>747</v>
      </c>
      <c r="J77" s="195" t="s">
        <v>752</v>
      </c>
      <c r="K77" s="197">
        <v>1</v>
      </c>
      <c r="L77" s="198">
        <v>45870</v>
      </c>
      <c r="M77" s="198">
        <v>46006</v>
      </c>
      <c r="N77" s="199">
        <f t="shared" si="2"/>
        <v>19.428571428571427</v>
      </c>
      <c r="O77" s="195" t="s">
        <v>774</v>
      </c>
      <c r="P77" s="200">
        <v>1</v>
      </c>
      <c r="Q77" s="201">
        <f t="shared" si="3"/>
        <v>1</v>
      </c>
      <c r="R77" s="202">
        <f t="shared" si="4"/>
        <v>19.428571428571427</v>
      </c>
      <c r="S77" s="196">
        <f t="shared" si="5"/>
        <v>0</v>
      </c>
      <c r="T77" s="196">
        <f t="shared" si="6"/>
        <v>0</v>
      </c>
      <c r="U77" s="203"/>
      <c r="V77" s="203"/>
      <c r="W77" s="204"/>
      <c r="X77" s="196">
        <f t="shared" si="7"/>
        <v>2</v>
      </c>
      <c r="Y77" s="196">
        <f t="shared" si="8"/>
        <v>1</v>
      </c>
      <c r="Z77" s="196" t="str">
        <f t="shared" si="9"/>
        <v>CUMPLIDA</v>
      </c>
      <c r="AA77" s="205"/>
    </row>
    <row r="78" spans="2:27" ht="128.25" x14ac:dyDescent="0.25">
      <c r="B78" s="361"/>
      <c r="C78" s="360"/>
      <c r="D78" s="358"/>
      <c r="E78" s="358"/>
      <c r="F78" s="355"/>
      <c r="G78" s="355"/>
      <c r="H78" s="355"/>
      <c r="I78" s="195" t="s">
        <v>748</v>
      </c>
      <c r="J78" s="195" t="s">
        <v>752</v>
      </c>
      <c r="K78" s="197">
        <v>1</v>
      </c>
      <c r="L78" s="198">
        <v>45870</v>
      </c>
      <c r="M78" s="198">
        <v>46006</v>
      </c>
      <c r="N78" s="199">
        <f t="shared" si="2"/>
        <v>19.428571428571427</v>
      </c>
      <c r="O78" s="195" t="s">
        <v>774</v>
      </c>
      <c r="P78" s="200">
        <v>1</v>
      </c>
      <c r="Q78" s="201">
        <f t="shared" si="3"/>
        <v>1</v>
      </c>
      <c r="R78" s="202">
        <f t="shared" si="4"/>
        <v>19.428571428571427</v>
      </c>
      <c r="S78" s="196">
        <f t="shared" si="5"/>
        <v>0</v>
      </c>
      <c r="T78" s="196">
        <f t="shared" si="6"/>
        <v>0</v>
      </c>
      <c r="U78" s="203"/>
      <c r="V78" s="203"/>
      <c r="W78" s="204"/>
      <c r="X78" s="196">
        <f t="shared" si="7"/>
        <v>2</v>
      </c>
      <c r="Y78" s="196">
        <f t="shared" si="8"/>
        <v>1</v>
      </c>
      <c r="Z78" s="196" t="str">
        <f t="shared" si="9"/>
        <v>CUMPLIDA</v>
      </c>
      <c r="AA78" s="205"/>
    </row>
    <row r="79" spans="2:27" ht="128.25" x14ac:dyDescent="0.25">
      <c r="B79" s="361"/>
      <c r="C79" s="360"/>
      <c r="D79" s="358"/>
      <c r="E79" s="358"/>
      <c r="F79" s="355"/>
      <c r="G79" s="355"/>
      <c r="H79" s="355"/>
      <c r="I79" s="195" t="s">
        <v>749</v>
      </c>
      <c r="J79" s="195" t="s">
        <v>752</v>
      </c>
      <c r="K79" s="197">
        <v>1</v>
      </c>
      <c r="L79" s="198">
        <v>45870</v>
      </c>
      <c r="M79" s="198">
        <v>46006</v>
      </c>
      <c r="N79" s="199">
        <f t="shared" si="2"/>
        <v>19.428571428571427</v>
      </c>
      <c r="O79" s="195" t="s">
        <v>774</v>
      </c>
      <c r="P79" s="200">
        <v>1</v>
      </c>
      <c r="Q79" s="201">
        <f t="shared" si="3"/>
        <v>1</v>
      </c>
      <c r="R79" s="202">
        <f t="shared" si="4"/>
        <v>19.428571428571427</v>
      </c>
      <c r="S79" s="196">
        <f t="shared" si="5"/>
        <v>0</v>
      </c>
      <c r="T79" s="196">
        <f t="shared" si="6"/>
        <v>0</v>
      </c>
      <c r="U79" s="203"/>
      <c r="V79" s="203"/>
      <c r="W79" s="204"/>
      <c r="X79" s="196">
        <f t="shared" si="7"/>
        <v>2</v>
      </c>
      <c r="Y79" s="196">
        <f t="shared" si="8"/>
        <v>1</v>
      </c>
      <c r="Z79" s="196" t="str">
        <f t="shared" si="9"/>
        <v>CUMPLIDA</v>
      </c>
      <c r="AA79" s="205"/>
    </row>
    <row r="80" spans="2:27" ht="128.25" x14ac:dyDescent="0.25">
      <c r="B80" s="361"/>
      <c r="C80" s="360"/>
      <c r="D80" s="358"/>
      <c r="E80" s="358"/>
      <c r="F80" s="355"/>
      <c r="G80" s="355"/>
      <c r="H80" s="355"/>
      <c r="I80" s="195" t="s">
        <v>750</v>
      </c>
      <c r="J80" s="195" t="s">
        <v>752</v>
      </c>
      <c r="K80" s="197">
        <v>1</v>
      </c>
      <c r="L80" s="198">
        <v>45870</v>
      </c>
      <c r="M80" s="198">
        <v>46006</v>
      </c>
      <c r="N80" s="199">
        <f t="shared" si="2"/>
        <v>19.428571428571427</v>
      </c>
      <c r="O80" s="195" t="s">
        <v>774</v>
      </c>
      <c r="P80" s="200">
        <v>1</v>
      </c>
      <c r="Q80" s="201">
        <f t="shared" si="3"/>
        <v>1</v>
      </c>
      <c r="R80" s="202">
        <f t="shared" si="4"/>
        <v>19.428571428571427</v>
      </c>
      <c r="S80" s="196">
        <f t="shared" si="5"/>
        <v>0</v>
      </c>
      <c r="T80" s="196">
        <f t="shared" si="6"/>
        <v>0</v>
      </c>
      <c r="U80" s="203"/>
      <c r="V80" s="203"/>
      <c r="W80" s="204"/>
      <c r="X80" s="196">
        <f t="shared" si="7"/>
        <v>2</v>
      </c>
      <c r="Y80" s="196">
        <f t="shared" si="8"/>
        <v>1</v>
      </c>
      <c r="Z80" s="196" t="str">
        <f t="shared" si="9"/>
        <v>CUMPLIDA</v>
      </c>
      <c r="AA80" s="205"/>
    </row>
    <row r="81" spans="2:27" ht="128.25" x14ac:dyDescent="0.25">
      <c r="B81" s="361"/>
      <c r="C81" s="360"/>
      <c r="D81" s="359"/>
      <c r="E81" s="359"/>
      <c r="F81" s="356"/>
      <c r="G81" s="356"/>
      <c r="H81" s="356"/>
      <c r="I81" s="195" t="s">
        <v>751</v>
      </c>
      <c r="J81" s="195" t="s">
        <v>752</v>
      </c>
      <c r="K81" s="197">
        <v>1</v>
      </c>
      <c r="L81" s="198">
        <v>45870</v>
      </c>
      <c r="M81" s="198">
        <v>46006</v>
      </c>
      <c r="N81" s="199">
        <f t="shared" si="2"/>
        <v>19.428571428571427</v>
      </c>
      <c r="O81" s="195" t="s">
        <v>774</v>
      </c>
      <c r="P81" s="200">
        <v>1</v>
      </c>
      <c r="Q81" s="201">
        <f t="shared" si="3"/>
        <v>1</v>
      </c>
      <c r="R81" s="202">
        <f t="shared" si="4"/>
        <v>19.428571428571427</v>
      </c>
      <c r="S81" s="196">
        <f t="shared" si="5"/>
        <v>0</v>
      </c>
      <c r="T81" s="196">
        <f t="shared" si="6"/>
        <v>0</v>
      </c>
      <c r="U81" s="203"/>
      <c r="V81" s="203"/>
      <c r="W81" s="204"/>
      <c r="X81" s="196">
        <f t="shared" si="7"/>
        <v>2</v>
      </c>
      <c r="Y81" s="196">
        <f t="shared" si="8"/>
        <v>1</v>
      </c>
      <c r="Z81" s="196" t="str">
        <f t="shared" si="9"/>
        <v>CUMPLIDA</v>
      </c>
      <c r="AA81" s="205"/>
    </row>
    <row r="82" spans="2:27" ht="31.5" x14ac:dyDescent="0.25">
      <c r="B82" s="322">
        <v>13</v>
      </c>
      <c r="C82" s="323" t="s">
        <v>601</v>
      </c>
      <c r="D82" s="324" t="s">
        <v>602</v>
      </c>
      <c r="E82" s="322" t="s">
        <v>603</v>
      </c>
      <c r="F82" s="322" t="s">
        <v>604</v>
      </c>
      <c r="G82" s="322" t="s">
        <v>605</v>
      </c>
      <c r="H82" s="322" t="s">
        <v>606</v>
      </c>
      <c r="I82" s="111" t="s">
        <v>607</v>
      </c>
      <c r="J82" s="252" t="s">
        <v>612</v>
      </c>
      <c r="K82" s="112">
        <v>1</v>
      </c>
      <c r="L82" s="237">
        <v>45870</v>
      </c>
      <c r="M82" s="237">
        <v>46006</v>
      </c>
      <c r="N82" s="238">
        <f t="shared" si="2"/>
        <v>19.428571428571427</v>
      </c>
      <c r="O82" s="244" t="s">
        <v>775</v>
      </c>
      <c r="P82" s="239">
        <v>1</v>
      </c>
      <c r="Q82" s="113">
        <f t="shared" ref="Q82:Q93" si="10">IF(P82/K82&gt;1,1,+P82/K82)</f>
        <v>1</v>
      </c>
      <c r="R82" s="240">
        <f t="shared" ref="R82:R93" si="11">+N82*Q82</f>
        <v>19.428571428571427</v>
      </c>
      <c r="S82" s="114">
        <f t="shared" ref="S82:S93" si="12">IF(M82&lt;=$D$7,R82,0)</f>
        <v>0</v>
      </c>
      <c r="T82" s="114">
        <f t="shared" ref="T82:T93" si="13">IF($T$7&gt;=M82,N82,0)</f>
        <v>0</v>
      </c>
      <c r="U82" s="241"/>
      <c r="V82" s="241"/>
      <c r="W82" s="242"/>
      <c r="X82" s="114">
        <f t="shared" ref="X82:X93" si="14">IF(Q82=100%,2,0)</f>
        <v>2</v>
      </c>
      <c r="Y82" s="114">
        <f t="shared" ref="Y82:Y93" si="15">IF(M82&lt;$D$8,0,1)</f>
        <v>1</v>
      </c>
      <c r="Z82" s="114" t="str">
        <f t="shared" ref="Z82:Z93" si="16">IF(X82+Y82&gt;1,"CUMPLIDA",IF(Y82=1,"EN TERMINO","VENCIDA"))</f>
        <v>CUMPLIDA</v>
      </c>
      <c r="AA82" s="243"/>
    </row>
    <row r="83" spans="2:27" ht="31.5" x14ac:dyDescent="0.25">
      <c r="B83" s="322"/>
      <c r="C83" s="323"/>
      <c r="D83" s="324"/>
      <c r="E83" s="322"/>
      <c r="F83" s="322"/>
      <c r="G83" s="322"/>
      <c r="H83" s="322"/>
      <c r="I83" s="111" t="s">
        <v>608</v>
      </c>
      <c r="J83" s="112" t="s">
        <v>613</v>
      </c>
      <c r="K83" s="112">
        <v>1</v>
      </c>
      <c r="L83" s="237">
        <v>45870</v>
      </c>
      <c r="M83" s="237">
        <v>46006</v>
      </c>
      <c r="N83" s="238">
        <f t="shared" ref="N83:N93" si="17">(+M83-L83)/7</f>
        <v>19.428571428571427</v>
      </c>
      <c r="O83" s="244" t="s">
        <v>775</v>
      </c>
      <c r="P83" s="239">
        <v>1</v>
      </c>
      <c r="Q83" s="113">
        <f t="shared" si="10"/>
        <v>1</v>
      </c>
      <c r="R83" s="240">
        <f t="shared" si="11"/>
        <v>19.428571428571427</v>
      </c>
      <c r="S83" s="114">
        <f t="shared" si="12"/>
        <v>0</v>
      </c>
      <c r="T83" s="114">
        <f t="shared" si="13"/>
        <v>0</v>
      </c>
      <c r="U83" s="241"/>
      <c r="V83" s="241"/>
      <c r="W83" s="242"/>
      <c r="X83" s="114">
        <f t="shared" si="14"/>
        <v>2</v>
      </c>
      <c r="Y83" s="114">
        <f t="shared" si="15"/>
        <v>1</v>
      </c>
      <c r="Z83" s="114" t="str">
        <f t="shared" si="16"/>
        <v>CUMPLIDA</v>
      </c>
      <c r="AA83" s="243"/>
    </row>
    <row r="84" spans="2:27" ht="31.5" x14ac:dyDescent="0.25">
      <c r="B84" s="322"/>
      <c r="C84" s="323"/>
      <c r="D84" s="324"/>
      <c r="E84" s="322"/>
      <c r="F84" s="322"/>
      <c r="G84" s="322"/>
      <c r="H84" s="322"/>
      <c r="I84" s="111" t="s">
        <v>609</v>
      </c>
      <c r="J84" s="252" t="s">
        <v>614</v>
      </c>
      <c r="K84" s="112">
        <v>1</v>
      </c>
      <c r="L84" s="237">
        <v>45870</v>
      </c>
      <c r="M84" s="237">
        <v>46006</v>
      </c>
      <c r="N84" s="238">
        <f t="shared" si="17"/>
        <v>19.428571428571427</v>
      </c>
      <c r="O84" s="244" t="s">
        <v>775</v>
      </c>
      <c r="P84" s="239">
        <v>1</v>
      </c>
      <c r="Q84" s="113">
        <f t="shared" si="10"/>
        <v>1</v>
      </c>
      <c r="R84" s="240">
        <f t="shared" si="11"/>
        <v>19.428571428571427</v>
      </c>
      <c r="S84" s="114">
        <f t="shared" si="12"/>
        <v>0</v>
      </c>
      <c r="T84" s="114">
        <f t="shared" si="13"/>
        <v>0</v>
      </c>
      <c r="U84" s="241"/>
      <c r="V84" s="241"/>
      <c r="W84" s="242"/>
      <c r="X84" s="114">
        <f t="shared" si="14"/>
        <v>2</v>
      </c>
      <c r="Y84" s="114">
        <f t="shared" si="15"/>
        <v>1</v>
      </c>
      <c r="Z84" s="114" t="str">
        <f t="shared" si="16"/>
        <v>CUMPLIDA</v>
      </c>
      <c r="AA84" s="243"/>
    </row>
    <row r="85" spans="2:27" ht="31.5" x14ac:dyDescent="0.25">
      <c r="B85" s="322"/>
      <c r="C85" s="323"/>
      <c r="D85" s="324"/>
      <c r="E85" s="322"/>
      <c r="F85" s="322"/>
      <c r="G85" s="322"/>
      <c r="H85" s="322"/>
      <c r="I85" s="111" t="s">
        <v>610</v>
      </c>
      <c r="J85" s="252" t="s">
        <v>614</v>
      </c>
      <c r="K85" s="112">
        <v>1</v>
      </c>
      <c r="L85" s="237">
        <v>45870</v>
      </c>
      <c r="M85" s="237">
        <v>46006</v>
      </c>
      <c r="N85" s="238">
        <f t="shared" si="17"/>
        <v>19.428571428571427</v>
      </c>
      <c r="O85" s="244" t="s">
        <v>775</v>
      </c>
      <c r="P85" s="239">
        <v>0</v>
      </c>
      <c r="Q85" s="113">
        <f t="shared" si="10"/>
        <v>0</v>
      </c>
      <c r="R85" s="240">
        <f t="shared" si="11"/>
        <v>0</v>
      </c>
      <c r="S85" s="114">
        <f t="shared" si="12"/>
        <v>0</v>
      </c>
      <c r="T85" s="114">
        <f t="shared" si="13"/>
        <v>0</v>
      </c>
      <c r="U85" s="241"/>
      <c r="V85" s="241"/>
      <c r="W85" s="242"/>
      <c r="X85" s="114">
        <f t="shared" si="14"/>
        <v>0</v>
      </c>
      <c r="Y85" s="114">
        <f t="shared" si="15"/>
        <v>1</v>
      </c>
      <c r="Z85" s="114" t="str">
        <f t="shared" si="16"/>
        <v>EN TERMINO</v>
      </c>
      <c r="AA85" s="243"/>
    </row>
    <row r="86" spans="2:27" ht="31.5" x14ac:dyDescent="0.25">
      <c r="B86" s="322"/>
      <c r="C86" s="323"/>
      <c r="D86" s="324"/>
      <c r="E86" s="322"/>
      <c r="F86" s="322"/>
      <c r="G86" s="322"/>
      <c r="H86" s="322"/>
      <c r="I86" s="111" t="s">
        <v>611</v>
      </c>
      <c r="J86" s="252" t="s">
        <v>615</v>
      </c>
      <c r="K86" s="112">
        <v>1</v>
      </c>
      <c r="L86" s="237">
        <v>45870</v>
      </c>
      <c r="M86" s="237">
        <v>46006</v>
      </c>
      <c r="N86" s="238">
        <f t="shared" si="17"/>
        <v>19.428571428571427</v>
      </c>
      <c r="O86" s="244" t="s">
        <v>775</v>
      </c>
      <c r="P86" s="239">
        <v>1</v>
      </c>
      <c r="Q86" s="113">
        <f t="shared" si="10"/>
        <v>1</v>
      </c>
      <c r="R86" s="240">
        <f t="shared" si="11"/>
        <v>19.428571428571427</v>
      </c>
      <c r="S86" s="114">
        <f t="shared" si="12"/>
        <v>0</v>
      </c>
      <c r="T86" s="114">
        <f t="shared" si="13"/>
        <v>0</v>
      </c>
      <c r="U86" s="241"/>
      <c r="V86" s="241"/>
      <c r="W86" s="242"/>
      <c r="X86" s="114">
        <f t="shared" si="14"/>
        <v>2</v>
      </c>
      <c r="Y86" s="114">
        <f t="shared" si="15"/>
        <v>1</v>
      </c>
      <c r="Z86" s="114" t="str">
        <f t="shared" si="16"/>
        <v>CUMPLIDA</v>
      </c>
      <c r="AA86" s="243"/>
    </row>
    <row r="87" spans="2:27" ht="57" x14ac:dyDescent="0.25">
      <c r="B87" s="305">
        <v>14</v>
      </c>
      <c r="C87" s="306" t="s">
        <v>617</v>
      </c>
      <c r="D87" s="307" t="s">
        <v>618</v>
      </c>
      <c r="E87" s="305" t="s">
        <v>619</v>
      </c>
      <c r="F87" s="305" t="s">
        <v>620</v>
      </c>
      <c r="G87" s="305" t="s">
        <v>621</v>
      </c>
      <c r="H87" s="305" t="s">
        <v>622</v>
      </c>
      <c r="I87" s="117" t="s">
        <v>623</v>
      </c>
      <c r="J87" s="124" t="s">
        <v>629</v>
      </c>
      <c r="K87" s="124">
        <v>1</v>
      </c>
      <c r="L87" s="125">
        <v>45870</v>
      </c>
      <c r="M87" s="125">
        <v>46006</v>
      </c>
      <c r="N87" s="126">
        <f t="shared" si="17"/>
        <v>19.428571428571427</v>
      </c>
      <c r="O87" s="117" t="s">
        <v>776</v>
      </c>
      <c r="P87" s="128">
        <v>1</v>
      </c>
      <c r="Q87" s="115">
        <f t="shared" si="10"/>
        <v>1</v>
      </c>
      <c r="R87" s="129">
        <f t="shared" si="11"/>
        <v>19.428571428571427</v>
      </c>
      <c r="S87" s="116">
        <f t="shared" si="12"/>
        <v>0</v>
      </c>
      <c r="T87" s="116">
        <f t="shared" si="13"/>
        <v>0</v>
      </c>
      <c r="U87" s="130"/>
      <c r="V87" s="130"/>
      <c r="W87" s="131"/>
      <c r="X87" s="116">
        <f t="shared" si="14"/>
        <v>2</v>
      </c>
      <c r="Y87" s="116">
        <f t="shared" si="15"/>
        <v>1</v>
      </c>
      <c r="Z87" s="116" t="str">
        <f t="shared" si="16"/>
        <v>CUMPLIDA</v>
      </c>
      <c r="AA87" s="132"/>
    </row>
    <row r="88" spans="2:27" ht="57" x14ac:dyDescent="0.25">
      <c r="B88" s="305"/>
      <c r="C88" s="306"/>
      <c r="D88" s="307"/>
      <c r="E88" s="305"/>
      <c r="F88" s="305"/>
      <c r="G88" s="305"/>
      <c r="H88" s="305"/>
      <c r="I88" s="117" t="s">
        <v>624</v>
      </c>
      <c r="J88" s="124" t="s">
        <v>630</v>
      </c>
      <c r="K88" s="124">
        <v>1</v>
      </c>
      <c r="L88" s="125">
        <v>45870</v>
      </c>
      <c r="M88" s="125">
        <v>46006</v>
      </c>
      <c r="N88" s="126">
        <f t="shared" si="17"/>
        <v>19.428571428571427</v>
      </c>
      <c r="O88" s="117" t="s">
        <v>776</v>
      </c>
      <c r="P88" s="128">
        <v>1</v>
      </c>
      <c r="Q88" s="115">
        <f t="shared" si="10"/>
        <v>1</v>
      </c>
      <c r="R88" s="129">
        <f t="shared" si="11"/>
        <v>19.428571428571427</v>
      </c>
      <c r="S88" s="116">
        <f t="shared" si="12"/>
        <v>0</v>
      </c>
      <c r="T88" s="116">
        <f t="shared" si="13"/>
        <v>0</v>
      </c>
      <c r="U88" s="130"/>
      <c r="V88" s="130"/>
      <c r="W88" s="131"/>
      <c r="X88" s="116">
        <f t="shared" si="14"/>
        <v>2</v>
      </c>
      <c r="Y88" s="116">
        <f t="shared" si="15"/>
        <v>1</v>
      </c>
      <c r="Z88" s="116" t="str">
        <f t="shared" si="16"/>
        <v>CUMPLIDA</v>
      </c>
      <c r="AA88" s="132"/>
    </row>
    <row r="89" spans="2:27" ht="57" x14ac:dyDescent="0.25">
      <c r="B89" s="305"/>
      <c r="C89" s="306"/>
      <c r="D89" s="307"/>
      <c r="E89" s="305"/>
      <c r="F89" s="305"/>
      <c r="G89" s="305"/>
      <c r="H89" s="305"/>
      <c r="I89" s="117" t="s">
        <v>625</v>
      </c>
      <c r="J89" s="124" t="s">
        <v>631</v>
      </c>
      <c r="K89" s="124">
        <v>1</v>
      </c>
      <c r="L89" s="125">
        <v>45870</v>
      </c>
      <c r="M89" s="125">
        <v>46006</v>
      </c>
      <c r="N89" s="126">
        <f t="shared" si="17"/>
        <v>19.428571428571427</v>
      </c>
      <c r="O89" s="117" t="s">
        <v>776</v>
      </c>
      <c r="P89" s="128">
        <v>1</v>
      </c>
      <c r="Q89" s="115">
        <f t="shared" si="10"/>
        <v>1</v>
      </c>
      <c r="R89" s="129">
        <f t="shared" si="11"/>
        <v>19.428571428571427</v>
      </c>
      <c r="S89" s="116">
        <f t="shared" si="12"/>
        <v>0</v>
      </c>
      <c r="T89" s="116">
        <f t="shared" si="13"/>
        <v>0</v>
      </c>
      <c r="U89" s="130"/>
      <c r="V89" s="130"/>
      <c r="W89" s="131"/>
      <c r="X89" s="116">
        <f t="shared" si="14"/>
        <v>2</v>
      </c>
      <c r="Y89" s="116">
        <f t="shared" si="15"/>
        <v>1</v>
      </c>
      <c r="Z89" s="116" t="str">
        <f t="shared" si="16"/>
        <v>CUMPLIDA</v>
      </c>
      <c r="AA89" s="132"/>
    </row>
    <row r="90" spans="2:27" ht="57" x14ac:dyDescent="0.25">
      <c r="B90" s="305"/>
      <c r="C90" s="306"/>
      <c r="D90" s="307"/>
      <c r="E90" s="305"/>
      <c r="F90" s="305"/>
      <c r="G90" s="305"/>
      <c r="H90" s="305"/>
      <c r="I90" s="117" t="s">
        <v>626</v>
      </c>
      <c r="J90" s="124" t="s">
        <v>632</v>
      </c>
      <c r="K90" s="124">
        <v>1</v>
      </c>
      <c r="L90" s="125">
        <v>45870</v>
      </c>
      <c r="M90" s="125">
        <v>46006</v>
      </c>
      <c r="N90" s="126">
        <f t="shared" si="17"/>
        <v>19.428571428571427</v>
      </c>
      <c r="O90" s="117" t="s">
        <v>776</v>
      </c>
      <c r="P90" s="128">
        <v>1</v>
      </c>
      <c r="Q90" s="115">
        <f t="shared" si="10"/>
        <v>1</v>
      </c>
      <c r="R90" s="129">
        <f t="shared" si="11"/>
        <v>19.428571428571427</v>
      </c>
      <c r="S90" s="116">
        <f t="shared" si="12"/>
        <v>0</v>
      </c>
      <c r="T90" s="116">
        <f t="shared" si="13"/>
        <v>0</v>
      </c>
      <c r="U90" s="130"/>
      <c r="V90" s="130"/>
      <c r="W90" s="131"/>
      <c r="X90" s="116">
        <f t="shared" si="14"/>
        <v>2</v>
      </c>
      <c r="Y90" s="116">
        <f t="shared" si="15"/>
        <v>1</v>
      </c>
      <c r="Z90" s="116" t="str">
        <f t="shared" si="16"/>
        <v>CUMPLIDA</v>
      </c>
      <c r="AA90" s="132"/>
    </row>
    <row r="91" spans="2:27" ht="57" x14ac:dyDescent="0.25">
      <c r="B91" s="305"/>
      <c r="C91" s="306"/>
      <c r="D91" s="307"/>
      <c r="E91" s="305"/>
      <c r="F91" s="305"/>
      <c r="G91" s="305"/>
      <c r="H91" s="305"/>
      <c r="I91" s="117" t="s">
        <v>627</v>
      </c>
      <c r="J91" s="124" t="s">
        <v>633</v>
      </c>
      <c r="K91" s="124">
        <v>1</v>
      </c>
      <c r="L91" s="125">
        <v>45870</v>
      </c>
      <c r="M91" s="125">
        <v>46006</v>
      </c>
      <c r="N91" s="126">
        <f t="shared" si="17"/>
        <v>19.428571428571427</v>
      </c>
      <c r="O91" s="117" t="s">
        <v>776</v>
      </c>
      <c r="P91" s="128">
        <v>1</v>
      </c>
      <c r="Q91" s="115">
        <f t="shared" si="10"/>
        <v>1</v>
      </c>
      <c r="R91" s="129">
        <f t="shared" si="11"/>
        <v>19.428571428571427</v>
      </c>
      <c r="S91" s="116">
        <f t="shared" si="12"/>
        <v>0</v>
      </c>
      <c r="T91" s="116">
        <f t="shared" si="13"/>
        <v>0</v>
      </c>
      <c r="U91" s="130"/>
      <c r="V91" s="130"/>
      <c r="W91" s="131"/>
      <c r="X91" s="116">
        <f t="shared" si="14"/>
        <v>2</v>
      </c>
      <c r="Y91" s="116">
        <f t="shared" si="15"/>
        <v>1</v>
      </c>
      <c r="Z91" s="116" t="str">
        <f t="shared" si="16"/>
        <v>CUMPLIDA</v>
      </c>
      <c r="AA91" s="132"/>
    </row>
    <row r="92" spans="2:27" ht="57" x14ac:dyDescent="0.25">
      <c r="B92" s="305"/>
      <c r="C92" s="306"/>
      <c r="D92" s="307"/>
      <c r="E92" s="305"/>
      <c r="F92" s="305"/>
      <c r="G92" s="305"/>
      <c r="H92" s="305"/>
      <c r="I92" s="117" t="s">
        <v>628</v>
      </c>
      <c r="J92" s="124" t="s">
        <v>634</v>
      </c>
      <c r="K92" s="124">
        <v>1</v>
      </c>
      <c r="L92" s="125">
        <v>45870</v>
      </c>
      <c r="M92" s="125">
        <v>46006</v>
      </c>
      <c r="N92" s="126">
        <f t="shared" si="17"/>
        <v>19.428571428571427</v>
      </c>
      <c r="O92" s="117" t="s">
        <v>776</v>
      </c>
      <c r="P92" s="128">
        <v>1</v>
      </c>
      <c r="Q92" s="115">
        <f t="shared" si="10"/>
        <v>1</v>
      </c>
      <c r="R92" s="129">
        <f t="shared" si="11"/>
        <v>19.428571428571427</v>
      </c>
      <c r="S92" s="116">
        <f t="shared" si="12"/>
        <v>0</v>
      </c>
      <c r="T92" s="116">
        <f t="shared" si="13"/>
        <v>0</v>
      </c>
      <c r="U92" s="130"/>
      <c r="V92" s="130"/>
      <c r="W92" s="131"/>
      <c r="X92" s="116">
        <f t="shared" si="14"/>
        <v>2</v>
      </c>
      <c r="Y92" s="116">
        <f t="shared" si="15"/>
        <v>1</v>
      </c>
      <c r="Z92" s="116" t="str">
        <f t="shared" si="16"/>
        <v>CUMPLIDA</v>
      </c>
      <c r="AA92" s="132"/>
    </row>
    <row r="93" spans="2:27" ht="409.5" customHeight="1" x14ac:dyDescent="0.25">
      <c r="B93" s="351">
        <v>15</v>
      </c>
      <c r="C93" s="383" t="s">
        <v>755</v>
      </c>
      <c r="D93" s="386" t="s">
        <v>756</v>
      </c>
      <c r="E93" s="351" t="s">
        <v>757</v>
      </c>
      <c r="F93" s="351" t="s">
        <v>758</v>
      </c>
      <c r="G93" s="389" t="s">
        <v>759</v>
      </c>
      <c r="H93" s="351" t="s">
        <v>760</v>
      </c>
      <c r="I93" s="351" t="s">
        <v>761</v>
      </c>
      <c r="J93" s="380" t="s">
        <v>762</v>
      </c>
      <c r="K93" s="351">
        <v>1</v>
      </c>
      <c r="L93" s="371">
        <v>45870</v>
      </c>
      <c r="M93" s="371">
        <v>46006</v>
      </c>
      <c r="N93" s="374">
        <f t="shared" si="17"/>
        <v>19.428571428571427</v>
      </c>
      <c r="O93" s="377" t="s">
        <v>763</v>
      </c>
      <c r="P93" s="398">
        <v>1</v>
      </c>
      <c r="Q93" s="401">
        <f t="shared" si="10"/>
        <v>1</v>
      </c>
      <c r="R93" s="404">
        <f t="shared" si="11"/>
        <v>19.428571428571427</v>
      </c>
      <c r="S93" s="351">
        <f t="shared" si="12"/>
        <v>0</v>
      </c>
      <c r="T93" s="351">
        <f t="shared" si="13"/>
        <v>0</v>
      </c>
      <c r="U93" s="392"/>
      <c r="V93" s="392"/>
      <c r="W93" s="392"/>
      <c r="X93" s="351">
        <f t="shared" si="14"/>
        <v>2</v>
      </c>
      <c r="Y93" s="351">
        <f t="shared" si="15"/>
        <v>1</v>
      </c>
      <c r="Z93" s="351" t="str">
        <f t="shared" si="16"/>
        <v>CUMPLIDA</v>
      </c>
      <c r="AA93" s="395"/>
    </row>
    <row r="94" spans="2:27" ht="23.25" customHeight="1" x14ac:dyDescent="0.25">
      <c r="B94" s="352"/>
      <c r="C94" s="384"/>
      <c r="D94" s="387"/>
      <c r="E94" s="352"/>
      <c r="F94" s="352"/>
      <c r="G94" s="390"/>
      <c r="H94" s="352"/>
      <c r="I94" s="352"/>
      <c r="J94" s="381"/>
      <c r="K94" s="352"/>
      <c r="L94" s="372"/>
      <c r="M94" s="372"/>
      <c r="N94" s="375"/>
      <c r="O94" s="378"/>
      <c r="P94" s="399"/>
      <c r="Q94" s="402"/>
      <c r="R94" s="405"/>
      <c r="S94" s="352"/>
      <c r="T94" s="352"/>
      <c r="U94" s="393"/>
      <c r="V94" s="393"/>
      <c r="W94" s="393"/>
      <c r="X94" s="352"/>
      <c r="Y94" s="352"/>
      <c r="Z94" s="352"/>
      <c r="AA94" s="396"/>
    </row>
    <row r="95" spans="2:27" ht="23.25" customHeight="1" x14ac:dyDescent="0.25">
      <c r="B95" s="352"/>
      <c r="C95" s="384"/>
      <c r="D95" s="387"/>
      <c r="E95" s="352"/>
      <c r="F95" s="352"/>
      <c r="G95" s="390"/>
      <c r="H95" s="352"/>
      <c r="I95" s="352"/>
      <c r="J95" s="381"/>
      <c r="K95" s="352"/>
      <c r="L95" s="372"/>
      <c r="M95" s="372"/>
      <c r="N95" s="375"/>
      <c r="O95" s="378"/>
      <c r="P95" s="399"/>
      <c r="Q95" s="402"/>
      <c r="R95" s="405"/>
      <c r="S95" s="352"/>
      <c r="T95" s="352"/>
      <c r="U95" s="393"/>
      <c r="V95" s="393"/>
      <c r="W95" s="393"/>
      <c r="X95" s="352"/>
      <c r="Y95" s="352"/>
      <c r="Z95" s="352"/>
      <c r="AA95" s="396"/>
    </row>
    <row r="96" spans="2:27" ht="23.25" customHeight="1" x14ac:dyDescent="0.25">
      <c r="B96" s="353"/>
      <c r="C96" s="384"/>
      <c r="D96" s="387"/>
      <c r="E96" s="352"/>
      <c r="F96" s="352"/>
      <c r="G96" s="390"/>
      <c r="H96" s="352"/>
      <c r="I96" s="352"/>
      <c r="J96" s="381"/>
      <c r="K96" s="352"/>
      <c r="L96" s="372"/>
      <c r="M96" s="372"/>
      <c r="N96" s="375"/>
      <c r="O96" s="378"/>
      <c r="P96" s="399"/>
      <c r="Q96" s="402"/>
      <c r="R96" s="405"/>
      <c r="S96" s="352"/>
      <c r="T96" s="352"/>
      <c r="U96" s="393"/>
      <c r="V96" s="393"/>
      <c r="W96" s="393"/>
      <c r="X96" s="352"/>
      <c r="Y96" s="352"/>
      <c r="Z96" s="352"/>
      <c r="AA96" s="396"/>
    </row>
    <row r="97" spans="2:27" ht="174.75" customHeight="1" x14ac:dyDescent="0.25">
      <c r="B97" s="253"/>
      <c r="C97" s="384"/>
      <c r="D97" s="387"/>
      <c r="E97" s="352"/>
      <c r="F97" s="352"/>
      <c r="G97" s="390"/>
      <c r="H97" s="352"/>
      <c r="I97" s="352"/>
      <c r="J97" s="381"/>
      <c r="K97" s="352"/>
      <c r="L97" s="372"/>
      <c r="M97" s="372"/>
      <c r="N97" s="375"/>
      <c r="O97" s="378"/>
      <c r="P97" s="399"/>
      <c r="Q97" s="402"/>
      <c r="R97" s="405"/>
      <c r="S97" s="352"/>
      <c r="T97" s="352"/>
      <c r="U97" s="393"/>
      <c r="V97" s="393"/>
      <c r="W97" s="393"/>
      <c r="X97" s="352"/>
      <c r="Y97" s="352"/>
      <c r="Z97" s="352"/>
      <c r="AA97" s="396"/>
    </row>
    <row r="98" spans="2:27" ht="174.75" customHeight="1" x14ac:dyDescent="0.25">
      <c r="B98" s="253"/>
      <c r="C98" s="384"/>
      <c r="D98" s="387"/>
      <c r="E98" s="352"/>
      <c r="F98" s="352"/>
      <c r="G98" s="390"/>
      <c r="H98" s="352"/>
      <c r="I98" s="352"/>
      <c r="J98" s="381"/>
      <c r="K98" s="352"/>
      <c r="L98" s="372"/>
      <c r="M98" s="372"/>
      <c r="N98" s="375"/>
      <c r="O98" s="378"/>
      <c r="P98" s="399"/>
      <c r="Q98" s="402"/>
      <c r="R98" s="405"/>
      <c r="S98" s="352"/>
      <c r="T98" s="352"/>
      <c r="U98" s="393"/>
      <c r="V98" s="393"/>
      <c r="W98" s="393"/>
      <c r="X98" s="352"/>
      <c r="Y98" s="352"/>
      <c r="Z98" s="352"/>
      <c r="AA98" s="396"/>
    </row>
    <row r="99" spans="2:27" ht="174.75" customHeight="1" x14ac:dyDescent="0.25">
      <c r="B99" s="253"/>
      <c r="C99" s="384"/>
      <c r="D99" s="387"/>
      <c r="E99" s="352"/>
      <c r="F99" s="352"/>
      <c r="G99" s="390"/>
      <c r="H99" s="352"/>
      <c r="I99" s="352"/>
      <c r="J99" s="381"/>
      <c r="K99" s="352"/>
      <c r="L99" s="372"/>
      <c r="M99" s="372"/>
      <c r="N99" s="375"/>
      <c r="O99" s="378"/>
      <c r="P99" s="399"/>
      <c r="Q99" s="402"/>
      <c r="R99" s="405"/>
      <c r="S99" s="352"/>
      <c r="T99" s="352"/>
      <c r="U99" s="393"/>
      <c r="V99" s="393"/>
      <c r="W99" s="393"/>
      <c r="X99" s="352"/>
      <c r="Y99" s="352"/>
      <c r="Z99" s="352"/>
      <c r="AA99" s="396"/>
    </row>
    <row r="100" spans="2:27" ht="174.75" customHeight="1" x14ac:dyDescent="0.25">
      <c r="B100" s="253"/>
      <c r="C100" s="384"/>
      <c r="D100" s="387"/>
      <c r="E100" s="352"/>
      <c r="F100" s="352"/>
      <c r="G100" s="390"/>
      <c r="H100" s="352"/>
      <c r="I100" s="352"/>
      <c r="J100" s="381"/>
      <c r="K100" s="352"/>
      <c r="L100" s="372"/>
      <c r="M100" s="372"/>
      <c r="N100" s="375"/>
      <c r="O100" s="378"/>
      <c r="P100" s="399"/>
      <c r="Q100" s="402"/>
      <c r="R100" s="405"/>
      <c r="S100" s="352"/>
      <c r="T100" s="352"/>
      <c r="U100" s="393"/>
      <c r="V100" s="393"/>
      <c r="W100" s="393"/>
      <c r="X100" s="352"/>
      <c r="Y100" s="352"/>
      <c r="Z100" s="352"/>
      <c r="AA100" s="396"/>
    </row>
    <row r="101" spans="2:27" ht="174.75" customHeight="1" x14ac:dyDescent="0.25">
      <c r="B101" s="253"/>
      <c r="C101" s="384"/>
      <c r="D101" s="387"/>
      <c r="E101" s="352"/>
      <c r="F101" s="352"/>
      <c r="G101" s="390"/>
      <c r="H101" s="352"/>
      <c r="I101" s="352"/>
      <c r="J101" s="381"/>
      <c r="K101" s="352"/>
      <c r="L101" s="372"/>
      <c r="M101" s="372"/>
      <c r="N101" s="375"/>
      <c r="O101" s="378"/>
      <c r="P101" s="399"/>
      <c r="Q101" s="402"/>
      <c r="R101" s="405"/>
      <c r="S101" s="352"/>
      <c r="T101" s="352"/>
      <c r="U101" s="393"/>
      <c r="V101" s="393"/>
      <c r="W101" s="393"/>
      <c r="X101" s="352"/>
      <c r="Y101" s="352"/>
      <c r="Z101" s="352"/>
      <c r="AA101" s="396"/>
    </row>
    <row r="102" spans="2:27" ht="174.75" customHeight="1" x14ac:dyDescent="0.25">
      <c r="B102" s="253"/>
      <c r="C102" s="385"/>
      <c r="D102" s="388"/>
      <c r="E102" s="353"/>
      <c r="F102" s="353"/>
      <c r="G102" s="391"/>
      <c r="H102" s="353"/>
      <c r="I102" s="353"/>
      <c r="J102" s="382"/>
      <c r="K102" s="353"/>
      <c r="L102" s="373"/>
      <c r="M102" s="373"/>
      <c r="N102" s="376"/>
      <c r="O102" s="379"/>
      <c r="P102" s="400"/>
      <c r="Q102" s="403"/>
      <c r="R102" s="406"/>
      <c r="S102" s="353"/>
      <c r="T102" s="353"/>
      <c r="U102" s="394"/>
      <c r="V102" s="394"/>
      <c r="W102" s="394"/>
      <c r="X102" s="353"/>
      <c r="Y102" s="353"/>
      <c r="Z102" s="353"/>
      <c r="AA102" s="397"/>
    </row>
    <row r="103" spans="2:27" s="32" customFormat="1" ht="18.75" x14ac:dyDescent="0.25">
      <c r="B103" s="245" t="s">
        <v>33</v>
      </c>
      <c r="C103" s="245"/>
      <c r="D103" s="245"/>
      <c r="E103" s="245"/>
      <c r="F103" s="245"/>
      <c r="G103" s="245"/>
      <c r="H103" s="245"/>
      <c r="I103" s="245"/>
      <c r="J103" s="245"/>
      <c r="K103" s="245"/>
      <c r="L103" s="245"/>
      <c r="M103" s="245"/>
      <c r="N103" s="245"/>
      <c r="O103" s="245"/>
      <c r="P103" s="246"/>
      <c r="Q103" s="247">
        <f>AVERAGE(Q19:Q102)</f>
        <v>0.97333333333333338</v>
      </c>
      <c r="R103" s="248">
        <f>SUM(R19:R25)</f>
        <v>116.57142857142857</v>
      </c>
      <c r="S103" s="248">
        <f>SUM(S19:S25)</f>
        <v>0</v>
      </c>
      <c r="T103" s="248">
        <f>SUM(T19:T25)</f>
        <v>0</v>
      </c>
      <c r="U103" s="245"/>
      <c r="V103" s="245"/>
      <c r="W103" s="245"/>
      <c r="X103" s="245"/>
      <c r="Y103" s="245"/>
      <c r="Z103" s="245"/>
      <c r="AA103" s="245"/>
    </row>
    <row r="104" spans="2:27" x14ac:dyDescent="0.25">
      <c r="B104" s="33"/>
      <c r="C104" s="33"/>
      <c r="D104" s="34"/>
      <c r="E104" s="34"/>
      <c r="F104" s="34"/>
      <c r="G104" s="34"/>
      <c r="H104" s="35"/>
      <c r="I104" s="34"/>
      <c r="J104" s="34"/>
      <c r="K104" s="34"/>
      <c r="L104" s="34"/>
      <c r="M104" s="34"/>
      <c r="N104" s="35"/>
      <c r="O104" s="35"/>
    </row>
    <row r="105" spans="2:27" x14ac:dyDescent="0.25">
      <c r="B105" s="33"/>
      <c r="C105" s="33"/>
      <c r="D105" s="34"/>
      <c r="E105" s="34"/>
      <c r="F105" s="34"/>
      <c r="G105" s="34"/>
      <c r="H105" s="35"/>
      <c r="I105" s="34"/>
      <c r="J105" s="34"/>
      <c r="K105" s="34"/>
      <c r="L105" s="34"/>
      <c r="M105" s="34"/>
      <c r="N105" s="35"/>
      <c r="O105" s="35"/>
    </row>
    <row r="106" spans="2:27" x14ac:dyDescent="0.25">
      <c r="B106" s="33"/>
      <c r="C106" s="33"/>
      <c r="D106" s="34"/>
      <c r="E106" s="34"/>
      <c r="F106" s="34"/>
      <c r="G106" s="34"/>
      <c r="H106" s="35"/>
      <c r="I106" s="34"/>
      <c r="J106" s="34"/>
      <c r="K106" s="34"/>
      <c r="L106" s="34"/>
      <c r="M106" s="34"/>
      <c r="N106" s="35"/>
      <c r="O106" s="35"/>
    </row>
    <row r="107" spans="2:27" x14ac:dyDescent="0.25">
      <c r="B107" s="33"/>
      <c r="C107" s="33"/>
      <c r="D107" s="34"/>
      <c r="E107" s="34"/>
      <c r="F107" s="34"/>
      <c r="G107" s="34"/>
      <c r="H107" s="35"/>
      <c r="I107" s="34"/>
      <c r="J107" s="34"/>
      <c r="K107" s="34"/>
      <c r="L107" s="34"/>
      <c r="M107" s="34"/>
      <c r="N107" s="35"/>
      <c r="O107" s="35"/>
    </row>
    <row r="108" spans="2:27" ht="15" x14ac:dyDescent="0.25">
      <c r="B108" s="280" t="s">
        <v>34</v>
      </c>
      <c r="C108" s="327"/>
      <c r="D108" s="281"/>
      <c r="E108" s="280" t="s">
        <v>35</v>
      </c>
      <c r="F108" s="281"/>
      <c r="G108" s="36"/>
      <c r="H108" s="37"/>
      <c r="I108" s="55"/>
      <c r="J108" s="38"/>
      <c r="K108" s="38"/>
      <c r="L108" s="282"/>
      <c r="M108" s="282"/>
      <c r="N108" s="35"/>
      <c r="O108" s="35"/>
    </row>
    <row r="109" spans="2:27" ht="15" x14ac:dyDescent="0.25">
      <c r="B109" s="38"/>
      <c r="C109" s="38"/>
      <c r="D109" s="38"/>
      <c r="E109" s="38"/>
      <c r="F109" s="38"/>
      <c r="G109" s="38"/>
      <c r="H109" s="37"/>
      <c r="I109" s="55"/>
      <c r="J109" s="38"/>
      <c r="K109" s="38"/>
      <c r="L109" s="37"/>
      <c r="M109" s="37"/>
      <c r="N109" s="35"/>
      <c r="O109" s="35"/>
    </row>
    <row r="110" spans="2:27" ht="15" x14ac:dyDescent="0.25">
      <c r="B110" s="38"/>
      <c r="C110" s="38"/>
      <c r="D110" s="38"/>
      <c r="E110" s="38"/>
      <c r="F110" s="38"/>
      <c r="G110" s="38"/>
      <c r="H110" s="37"/>
      <c r="I110" s="55"/>
      <c r="J110" s="38"/>
      <c r="K110" s="38"/>
      <c r="L110" s="37"/>
      <c r="M110" s="37"/>
      <c r="N110" s="35"/>
      <c r="O110" s="35"/>
    </row>
    <row r="111" spans="2:27" ht="21" x14ac:dyDescent="0.25">
      <c r="B111" s="289" t="s">
        <v>36</v>
      </c>
      <c r="C111" s="316"/>
      <c r="D111" s="290"/>
      <c r="E111" s="39"/>
      <c r="F111" s="39"/>
      <c r="G111" s="34"/>
      <c r="H111" s="35"/>
      <c r="I111" s="35"/>
      <c r="J111" s="35"/>
      <c r="K111" s="35"/>
      <c r="L111" s="35"/>
      <c r="M111" s="35"/>
      <c r="N111" s="35"/>
      <c r="O111" s="35"/>
    </row>
    <row r="112" spans="2:27" ht="21" x14ac:dyDescent="0.25">
      <c r="B112" s="291"/>
      <c r="C112" s="292"/>
      <c r="D112" s="292"/>
      <c r="E112" s="39"/>
      <c r="F112" s="39"/>
      <c r="G112" s="34"/>
      <c r="H112" s="35"/>
      <c r="I112" s="35"/>
      <c r="J112" s="35"/>
      <c r="K112" s="35"/>
      <c r="L112" s="35"/>
      <c r="M112" s="35"/>
      <c r="N112" s="35"/>
      <c r="O112" s="35"/>
    </row>
    <row r="113" spans="2:15" ht="25.5" x14ac:dyDescent="0.25">
      <c r="B113" s="40"/>
      <c r="C113" s="40"/>
      <c r="D113" s="41" t="s">
        <v>37</v>
      </c>
      <c r="E113" s="39"/>
      <c r="F113" s="39"/>
      <c r="G113" s="34"/>
      <c r="H113" s="35"/>
      <c r="I113" s="35"/>
      <c r="J113" s="35"/>
      <c r="K113" s="35"/>
      <c r="L113" s="35"/>
      <c r="M113" s="35"/>
      <c r="N113" s="35"/>
      <c r="O113" s="35"/>
    </row>
    <row r="114" spans="2:15" ht="25.5" x14ac:dyDescent="0.25">
      <c r="B114" s="42"/>
      <c r="C114" s="50"/>
      <c r="D114" s="43" t="s">
        <v>38</v>
      </c>
      <c r="E114" s="39"/>
      <c r="F114" s="39"/>
      <c r="G114" s="34"/>
      <c r="H114" s="35"/>
      <c r="I114" s="35"/>
      <c r="J114" s="35"/>
      <c r="K114" s="35"/>
      <c r="L114" s="35"/>
      <c r="M114" s="35"/>
      <c r="N114" s="35"/>
      <c r="O114" s="35"/>
    </row>
    <row r="115" spans="2:15" ht="38.25" x14ac:dyDescent="0.25">
      <c r="B115" s="44"/>
      <c r="C115" s="51"/>
      <c r="D115" s="43" t="s">
        <v>39</v>
      </c>
      <c r="E115" s="39"/>
      <c r="F115" s="39"/>
      <c r="G115" s="34"/>
      <c r="H115" s="35"/>
      <c r="I115" s="35"/>
      <c r="J115" s="35"/>
      <c r="K115" s="35"/>
      <c r="L115" s="35"/>
      <c r="M115" s="35"/>
      <c r="N115" s="35"/>
      <c r="O115" s="35"/>
    </row>
    <row r="116" spans="2:15" ht="25.5" x14ac:dyDescent="0.25">
      <c r="B116" s="45"/>
      <c r="C116" s="45"/>
      <c r="D116" s="41" t="s">
        <v>40</v>
      </c>
      <c r="E116" s="39"/>
      <c r="F116" s="39"/>
      <c r="G116" s="34"/>
      <c r="H116" s="35"/>
      <c r="I116" s="35"/>
      <c r="J116" s="35"/>
      <c r="K116" s="35"/>
      <c r="L116" s="35"/>
      <c r="M116" s="35"/>
      <c r="N116" s="35"/>
      <c r="O116" s="35"/>
    </row>
    <row r="117" spans="2:15" ht="15.75" x14ac:dyDescent="0.25">
      <c r="B117" s="46"/>
      <c r="C117" s="46"/>
      <c r="D117" s="41" t="s">
        <v>41</v>
      </c>
      <c r="E117" s="47"/>
      <c r="F117" s="47"/>
      <c r="G117" s="34"/>
      <c r="H117" s="35"/>
      <c r="I117" s="35"/>
      <c r="J117" s="35"/>
      <c r="K117" s="35"/>
      <c r="L117" s="35"/>
      <c r="M117" s="35"/>
      <c r="N117" s="35"/>
      <c r="O117" s="35"/>
    </row>
    <row r="118" spans="2:15" x14ac:dyDescent="0.25">
      <c r="B118" s="48"/>
      <c r="C118" s="48"/>
      <c r="D118" s="41" t="s">
        <v>42</v>
      </c>
      <c r="E118" s="47"/>
      <c r="F118" s="47"/>
      <c r="G118" s="34"/>
      <c r="H118" s="35"/>
      <c r="I118" s="35"/>
      <c r="J118" s="35"/>
      <c r="K118" s="35"/>
      <c r="L118" s="35"/>
      <c r="M118" s="35"/>
      <c r="N118" s="35"/>
      <c r="O118" s="35"/>
    </row>
    <row r="119" spans="2:15" ht="47.25" customHeight="1" x14ac:dyDescent="0.25">
      <c r="B119" s="293" t="s">
        <v>43</v>
      </c>
      <c r="C119" s="293"/>
      <c r="D119" s="293"/>
      <c r="E119" s="35"/>
      <c r="F119" s="35"/>
      <c r="G119" s="35"/>
      <c r="H119" s="35"/>
      <c r="I119" s="35"/>
      <c r="J119" s="35"/>
      <c r="K119" s="35"/>
      <c r="L119" s="35"/>
      <c r="M119" s="35"/>
      <c r="N119" s="35"/>
      <c r="O119" s="35"/>
    </row>
    <row r="120" spans="2:15" x14ac:dyDescent="0.25">
      <c r="B120" s="47"/>
      <c r="C120" s="47"/>
      <c r="D120" s="35"/>
      <c r="E120" s="35"/>
      <c r="F120" s="35"/>
      <c r="G120" s="35"/>
      <c r="H120" s="35"/>
      <c r="I120" s="35"/>
      <c r="J120" s="35"/>
      <c r="K120" s="35"/>
      <c r="L120" s="35"/>
      <c r="M120" s="35"/>
      <c r="N120" s="35"/>
      <c r="O120" s="35"/>
    </row>
    <row r="121" spans="2:15" x14ac:dyDescent="0.25">
      <c r="B121" s="47"/>
      <c r="C121" s="47"/>
      <c r="D121" s="35"/>
      <c r="E121" s="35"/>
      <c r="F121" s="35"/>
      <c r="G121" s="35"/>
      <c r="H121" s="35"/>
      <c r="I121" s="35"/>
      <c r="J121" s="35"/>
      <c r="K121" s="35"/>
      <c r="L121" s="35"/>
      <c r="M121" s="35"/>
      <c r="N121" s="35"/>
      <c r="O121" s="35"/>
    </row>
    <row r="122" spans="2:15" x14ac:dyDescent="0.25">
      <c r="B122" s="47"/>
      <c r="C122" s="47"/>
      <c r="D122" s="35"/>
      <c r="E122" s="35"/>
      <c r="F122" s="35"/>
      <c r="G122" s="35"/>
      <c r="H122" s="35"/>
      <c r="I122" s="35"/>
      <c r="J122" s="35"/>
      <c r="K122" s="35"/>
      <c r="L122" s="35"/>
      <c r="M122" s="35"/>
      <c r="N122" s="35"/>
      <c r="O122" s="35"/>
    </row>
    <row r="123" spans="2:15" x14ac:dyDescent="0.25">
      <c r="B123" s="47"/>
      <c r="C123" s="47"/>
      <c r="D123" s="35"/>
      <c r="E123" s="35"/>
      <c r="F123" s="35"/>
      <c r="G123" s="35"/>
      <c r="H123" s="35"/>
      <c r="I123" s="35"/>
      <c r="J123" s="35"/>
      <c r="K123" s="35"/>
      <c r="L123" s="35"/>
      <c r="M123" s="35"/>
      <c r="N123" s="35"/>
      <c r="O123" s="35"/>
    </row>
    <row r="124" spans="2:15" x14ac:dyDescent="0.25">
      <c r="B124" s="47"/>
      <c r="C124" s="47"/>
      <c r="D124" s="35"/>
      <c r="E124" s="35"/>
      <c r="F124" s="35"/>
      <c r="G124" s="35"/>
      <c r="H124" s="35"/>
      <c r="I124" s="35"/>
      <c r="J124" s="35"/>
      <c r="K124" s="35"/>
      <c r="L124" s="35"/>
      <c r="M124" s="35"/>
      <c r="N124" s="35"/>
      <c r="O124" s="35"/>
    </row>
    <row r="125" spans="2:15" x14ac:dyDescent="0.25">
      <c r="B125" s="47"/>
      <c r="C125" s="47"/>
      <c r="D125" s="35"/>
      <c r="E125" s="35"/>
      <c r="F125" s="35"/>
      <c r="G125" s="35"/>
      <c r="H125" s="35"/>
      <c r="I125" s="35"/>
      <c r="J125" s="35"/>
      <c r="K125" s="35"/>
      <c r="L125" s="35"/>
      <c r="M125" s="35"/>
      <c r="N125" s="35"/>
      <c r="O125" s="35"/>
    </row>
  </sheetData>
  <sheetProtection insertColumns="0" deleteColumns="0"/>
  <autoFilter ref="B18:AA18">
    <sortState ref="B51:AA56">
      <sortCondition ref="C18"/>
    </sortState>
  </autoFilter>
  <mergeCells count="169">
    <mergeCell ref="U93:U102"/>
    <mergeCell ref="V93:V102"/>
    <mergeCell ref="W93:W102"/>
    <mergeCell ref="Z93:Z102"/>
    <mergeCell ref="AA93:AA102"/>
    <mergeCell ref="Y93:Y102"/>
    <mergeCell ref="X93:X102"/>
    <mergeCell ref="P93:P102"/>
    <mergeCell ref="Q93:Q102"/>
    <mergeCell ref="R93:R102"/>
    <mergeCell ref="S93:S102"/>
    <mergeCell ref="T93:T102"/>
    <mergeCell ref="K93:K102"/>
    <mergeCell ref="L93:L102"/>
    <mergeCell ref="M93:M102"/>
    <mergeCell ref="N93:N102"/>
    <mergeCell ref="O93:O102"/>
    <mergeCell ref="H93:H102"/>
    <mergeCell ref="I93:I102"/>
    <mergeCell ref="J93:J102"/>
    <mergeCell ref="C93:C102"/>
    <mergeCell ref="D93:D102"/>
    <mergeCell ref="E93:E102"/>
    <mergeCell ref="F93:F102"/>
    <mergeCell ref="G93:G102"/>
    <mergeCell ref="B9:C9"/>
    <mergeCell ref="B10:C10"/>
    <mergeCell ref="B11:C11"/>
    <mergeCell ref="B12:C12"/>
    <mergeCell ref="B13:C13"/>
    <mergeCell ref="B14:C14"/>
    <mergeCell ref="C17:C18"/>
    <mergeCell ref="E61:E67"/>
    <mergeCell ref="D61:D67"/>
    <mergeCell ref="C61:C67"/>
    <mergeCell ref="B61:B67"/>
    <mergeCell ref="B57:B60"/>
    <mergeCell ref="D57:D60"/>
    <mergeCell ref="E57:E60"/>
    <mergeCell ref="F57:F60"/>
    <mergeCell ref="B93:B96"/>
    <mergeCell ref="H75:H81"/>
    <mergeCell ref="G75:G81"/>
    <mergeCell ref="F75:F81"/>
    <mergeCell ref="E75:E81"/>
    <mergeCell ref="D75:D81"/>
    <mergeCell ref="C75:C81"/>
    <mergeCell ref="B75:B81"/>
    <mergeCell ref="H68:H74"/>
    <mergeCell ref="G68:G74"/>
    <mergeCell ref="F68:F74"/>
    <mergeCell ref="E68:E74"/>
    <mergeCell ref="D68:D74"/>
    <mergeCell ref="D13:G13"/>
    <mergeCell ref="H38:H43"/>
    <mergeCell ref="G38:G43"/>
    <mergeCell ref="F38:F43"/>
    <mergeCell ref="E38:E43"/>
    <mergeCell ref="D38:D43"/>
    <mergeCell ref="D9:G9"/>
    <mergeCell ref="D10:G10"/>
    <mergeCell ref="D11:G11"/>
    <mergeCell ref="D12:G12"/>
    <mergeCell ref="E34:E37"/>
    <mergeCell ref="F34:F37"/>
    <mergeCell ref="G34:G37"/>
    <mergeCell ref="O17:O18"/>
    <mergeCell ref="D14:G14"/>
    <mergeCell ref="B16:O16"/>
    <mergeCell ref="P16:Z16"/>
    <mergeCell ref="B17:B18"/>
    <mergeCell ref="D17:D18"/>
    <mergeCell ref="E17:E18"/>
    <mergeCell ref="F17:F18"/>
    <mergeCell ref="G17:G18"/>
    <mergeCell ref="H17:H18"/>
    <mergeCell ref="I17:I18"/>
    <mergeCell ref="J17:J18"/>
    <mergeCell ref="K17:K18"/>
    <mergeCell ref="L17:L18"/>
    <mergeCell ref="M17:M18"/>
    <mergeCell ref="N17:N18"/>
    <mergeCell ref="W17:W18"/>
    <mergeCell ref="Z17:Z18"/>
    <mergeCell ref="AA17:AA18"/>
    <mergeCell ref="B108:D108"/>
    <mergeCell ref="E108:F108"/>
    <mergeCell ref="L108:M108"/>
    <mergeCell ref="H19:H25"/>
    <mergeCell ref="C26:C29"/>
    <mergeCell ref="D26:D29"/>
    <mergeCell ref="E26:E29"/>
    <mergeCell ref="P17:P18"/>
    <mergeCell ref="Q17:Q18"/>
    <mergeCell ref="R17:R18"/>
    <mergeCell ref="S17:S18"/>
    <mergeCell ref="T17:T18"/>
    <mergeCell ref="U17:V17"/>
    <mergeCell ref="E19:E25"/>
    <mergeCell ref="D19:D25"/>
    <mergeCell ref="C19:C25"/>
    <mergeCell ref="B19:B25"/>
    <mergeCell ref="B26:B29"/>
    <mergeCell ref="F26:F29"/>
    <mergeCell ref="G26:G29"/>
    <mergeCell ref="H26:H29"/>
    <mergeCell ref="B34:B37"/>
    <mergeCell ref="D34:D37"/>
    <mergeCell ref="B111:D111"/>
    <mergeCell ref="B112:D112"/>
    <mergeCell ref="B119:D119"/>
    <mergeCell ref="C38:C43"/>
    <mergeCell ref="B38:B43"/>
    <mergeCell ref="H44:H48"/>
    <mergeCell ref="G44:G48"/>
    <mergeCell ref="F44:F48"/>
    <mergeCell ref="E44:E48"/>
    <mergeCell ref="D44:D48"/>
    <mergeCell ref="C44:C48"/>
    <mergeCell ref="B44:B48"/>
    <mergeCell ref="H49:H52"/>
    <mergeCell ref="B82:B86"/>
    <mergeCell ref="C82:C86"/>
    <mergeCell ref="D82:D86"/>
    <mergeCell ref="E82:E86"/>
    <mergeCell ref="F82:F86"/>
    <mergeCell ref="G82:G86"/>
    <mergeCell ref="H82:H86"/>
    <mergeCell ref="H53:H56"/>
    <mergeCell ref="G53:G56"/>
    <mergeCell ref="F53:F56"/>
    <mergeCell ref="E53:E56"/>
    <mergeCell ref="AB26:AB29"/>
    <mergeCell ref="AB19:AB25"/>
    <mergeCell ref="F19:F25"/>
    <mergeCell ref="AB30:AB33"/>
    <mergeCell ref="H34:H37"/>
    <mergeCell ref="C34:C37"/>
    <mergeCell ref="D53:D56"/>
    <mergeCell ref="E49:E52"/>
    <mergeCell ref="D49:D52"/>
    <mergeCell ref="C49:C52"/>
    <mergeCell ref="C53:C56"/>
    <mergeCell ref="G49:G52"/>
    <mergeCell ref="F49:F52"/>
    <mergeCell ref="B30:B33"/>
    <mergeCell ref="C30:C33"/>
    <mergeCell ref="D30:D33"/>
    <mergeCell ref="E30:E33"/>
    <mergeCell ref="F30:F33"/>
    <mergeCell ref="G30:G33"/>
    <mergeCell ref="H30:H33"/>
    <mergeCell ref="H87:H92"/>
    <mergeCell ref="B87:B92"/>
    <mergeCell ref="C87:C92"/>
    <mergeCell ref="D87:D92"/>
    <mergeCell ref="E87:E92"/>
    <mergeCell ref="F87:F92"/>
    <mergeCell ref="G87:G92"/>
    <mergeCell ref="B49:B52"/>
    <mergeCell ref="B53:B56"/>
    <mergeCell ref="C68:C74"/>
    <mergeCell ref="B68:B74"/>
    <mergeCell ref="G57:G60"/>
    <mergeCell ref="H57:H60"/>
    <mergeCell ref="H61:H67"/>
    <mergeCell ref="G61:G67"/>
    <mergeCell ref="F61:F67"/>
    <mergeCell ref="C57:C60"/>
  </mergeCells>
  <conditionalFormatting sqref="Z19:AA93">
    <cfRule type="cellIs" dxfId="6" priority="1" operator="equal">
      <formula>"EN TERMINO"</formula>
    </cfRule>
    <cfRule type="cellIs" dxfId="5" priority="2" operator="equal">
      <formula>"CUMPLIDA"</formula>
    </cfRule>
    <cfRule type="cellIs" dxfId="4" priority="3" operator="equal">
      <formula>"VENCIDA"</formula>
    </cfRule>
  </conditionalFormatting>
  <dataValidations count="1">
    <dataValidation type="decimal" operator="greaterThan" allowBlank="1" showInputMessage="1" showErrorMessage="1" sqref="P17">
      <formula1>0</formula1>
    </dataValidation>
  </dataValidations>
  <pageMargins left="0.7" right="0.7" top="0.75" bottom="0.75" header="0.3" footer="0.3"/>
  <drawing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4" tint="-0.499984740745262"/>
  </sheetPr>
  <dimension ref="B1:AB127"/>
  <sheetViews>
    <sheetView zoomScale="55" zoomScaleNormal="55" workbookViewId="0">
      <pane ySplit="18" topLeftCell="A19" activePane="bottomLeft" state="frozen"/>
      <selection pane="bottomLeft" activeCell="H118" sqref="H118"/>
    </sheetView>
  </sheetViews>
  <sheetFormatPr baseColWidth="10" defaultRowHeight="14.25" x14ac:dyDescent="0.25"/>
  <cols>
    <col min="1" max="1" width="2.28515625" style="1" customWidth="1"/>
    <col min="2" max="2" width="16.85546875" style="1" customWidth="1"/>
    <col min="3" max="3" width="22.7109375" style="1" customWidth="1"/>
    <col min="4" max="4" width="36.140625" style="1" customWidth="1"/>
    <col min="5" max="5" width="25" style="49" bestFit="1" customWidth="1"/>
    <col min="6" max="6" width="21.42578125" style="49" bestFit="1" customWidth="1"/>
    <col min="7" max="7" width="20" style="49" bestFit="1" customWidth="1"/>
    <col min="8" max="8" width="21.5703125" style="49" bestFit="1" customWidth="1"/>
    <col min="9" max="9" width="29.28515625" style="56" customWidth="1"/>
    <col min="10" max="10" width="20.5703125" style="1" bestFit="1" customWidth="1"/>
    <col min="11" max="11" width="24.5703125" style="1" bestFit="1" customWidth="1"/>
    <col min="12" max="12" width="16.5703125" style="1" bestFit="1" customWidth="1"/>
    <col min="13" max="13" width="24.85546875" style="1" bestFit="1" customWidth="1"/>
    <col min="14" max="14" width="12.42578125" style="1" bestFit="1" customWidth="1"/>
    <col min="15" max="15" width="18.7109375" style="104" bestFit="1" customWidth="1"/>
    <col min="16" max="16" width="13.7109375" style="1" hidden="1" customWidth="1"/>
    <col min="17" max="17" width="23.42578125" style="1" hidden="1" customWidth="1"/>
    <col min="18" max="18" width="16.42578125" style="1" hidden="1" customWidth="1"/>
    <col min="19" max="19" width="18.7109375" style="1" hidden="1" customWidth="1"/>
    <col min="20" max="20" width="16" style="1" hidden="1" customWidth="1"/>
    <col min="21" max="21" width="8.5703125" style="1" hidden="1" customWidth="1"/>
    <col min="22" max="22" width="10.140625" style="1" hidden="1" customWidth="1"/>
    <col min="23" max="23" width="15.28515625" style="1" hidden="1" customWidth="1"/>
    <col min="24" max="25" width="2.42578125" style="1" hidden="1" customWidth="1"/>
    <col min="26" max="26" width="13.42578125" style="1" hidden="1" customWidth="1"/>
    <col min="27" max="27" width="22.28515625" style="1" hidden="1" customWidth="1"/>
    <col min="28" max="28" width="0" style="1" hidden="1" customWidth="1"/>
    <col min="29" max="16384" width="11.42578125" style="1"/>
  </cols>
  <sheetData>
    <row r="1" spans="2:27" x14ac:dyDescent="0.25">
      <c r="E1" s="2"/>
      <c r="F1" s="2"/>
      <c r="G1" s="2"/>
      <c r="H1" s="2"/>
      <c r="I1" s="53"/>
    </row>
    <row r="2" spans="2:27" x14ac:dyDescent="0.25">
      <c r="E2" s="2"/>
      <c r="F2" s="2"/>
      <c r="G2" s="2"/>
      <c r="H2" s="2"/>
      <c r="I2" s="53"/>
    </row>
    <row r="3" spans="2:27" x14ac:dyDescent="0.25">
      <c r="E3" s="2"/>
      <c r="F3" s="2"/>
      <c r="G3" s="2"/>
      <c r="H3" s="2"/>
      <c r="I3" s="53"/>
    </row>
    <row r="4" spans="2:27" x14ac:dyDescent="0.25">
      <c r="E4" s="2"/>
      <c r="F4" s="2"/>
      <c r="G4" s="2"/>
      <c r="H4" s="2"/>
      <c r="I4" s="53"/>
    </row>
    <row r="5" spans="2:27" x14ac:dyDescent="0.25">
      <c r="E5" s="2"/>
      <c r="F5" s="2"/>
      <c r="G5" s="2"/>
      <c r="H5" s="2"/>
      <c r="I5" s="53"/>
    </row>
    <row r="6" spans="2:27" x14ac:dyDescent="0.25">
      <c r="E6" s="2"/>
      <c r="F6" s="2"/>
      <c r="G6" s="2"/>
      <c r="H6" s="2"/>
      <c r="I6" s="53"/>
    </row>
    <row r="7" spans="2:27" x14ac:dyDescent="0.25">
      <c r="E7" s="2"/>
      <c r="F7" s="2"/>
      <c r="G7" s="2"/>
      <c r="H7" s="2"/>
      <c r="I7" s="53"/>
    </row>
    <row r="8" spans="2:27" x14ac:dyDescent="0.25">
      <c r="B8" s="118"/>
      <c r="C8" s="118"/>
      <c r="D8" s="251">
        <v>46006</v>
      </c>
      <c r="E8" s="118"/>
      <c r="F8" s="118"/>
      <c r="G8" s="118"/>
      <c r="H8" s="118"/>
      <c r="I8" s="118"/>
      <c r="J8" s="118"/>
      <c r="K8" s="118"/>
      <c r="L8" s="118"/>
      <c r="M8" s="118"/>
      <c r="N8" s="118"/>
    </row>
    <row r="9" spans="2:27" ht="15" x14ac:dyDescent="0.25">
      <c r="B9" s="362" t="s">
        <v>0</v>
      </c>
      <c r="C9" s="363"/>
      <c r="D9" s="263" t="s">
        <v>44</v>
      </c>
      <c r="E9" s="263"/>
      <c r="F9" s="263"/>
      <c r="G9" s="264"/>
      <c r="H9" s="4"/>
      <c r="I9" s="4"/>
      <c r="J9" s="4"/>
      <c r="K9" s="4"/>
      <c r="L9" s="4"/>
      <c r="M9" s="4"/>
    </row>
    <row r="10" spans="2:27" ht="15" x14ac:dyDescent="0.25">
      <c r="B10" s="362" t="s">
        <v>1</v>
      </c>
      <c r="C10" s="363"/>
      <c r="D10" s="265" t="s">
        <v>45</v>
      </c>
      <c r="E10" s="265"/>
      <c r="F10" s="265"/>
      <c r="G10" s="266"/>
      <c r="H10" s="4"/>
      <c r="I10" s="4"/>
      <c r="J10" s="4"/>
      <c r="K10" s="4"/>
      <c r="L10" s="4"/>
      <c r="M10" s="4"/>
    </row>
    <row r="11" spans="2:27" ht="15" x14ac:dyDescent="0.25">
      <c r="B11" s="362" t="s">
        <v>2</v>
      </c>
      <c r="C11" s="363"/>
      <c r="D11" s="265"/>
      <c r="E11" s="265"/>
      <c r="F11" s="265"/>
      <c r="G11" s="266"/>
      <c r="H11" s="4"/>
      <c r="I11" s="4"/>
      <c r="J11" s="4"/>
      <c r="K11" s="4"/>
      <c r="L11" s="4"/>
      <c r="M11" s="4"/>
    </row>
    <row r="12" spans="2:27" ht="15" x14ac:dyDescent="0.25">
      <c r="B12" s="362" t="s">
        <v>3</v>
      </c>
      <c r="C12" s="363"/>
      <c r="D12" s="265" t="s">
        <v>46</v>
      </c>
      <c r="E12" s="265"/>
      <c r="F12" s="265"/>
      <c r="G12" s="266"/>
      <c r="H12" s="4"/>
      <c r="I12" s="4"/>
      <c r="J12" s="4"/>
      <c r="K12" s="4"/>
      <c r="L12" s="4"/>
      <c r="M12" s="4"/>
    </row>
    <row r="13" spans="2:27" ht="15" x14ac:dyDescent="0.25">
      <c r="B13" s="362" t="s">
        <v>4</v>
      </c>
      <c r="C13" s="364"/>
      <c r="D13" s="260"/>
      <c r="E13" s="261"/>
      <c r="F13" s="261"/>
      <c r="G13" s="262"/>
      <c r="H13" s="4"/>
      <c r="I13" s="4"/>
      <c r="J13" s="4"/>
      <c r="K13" s="4"/>
      <c r="L13" s="4"/>
      <c r="M13" s="4"/>
    </row>
    <row r="14" spans="2:27" ht="15" x14ac:dyDescent="0.25">
      <c r="B14" s="362" t="s">
        <v>5</v>
      </c>
      <c r="C14" s="363"/>
      <c r="D14" s="265"/>
      <c r="E14" s="265"/>
      <c r="F14" s="265"/>
      <c r="G14" s="266"/>
      <c r="H14" s="4"/>
      <c r="I14" s="4"/>
      <c r="J14" s="4"/>
      <c r="K14" s="4"/>
      <c r="L14" s="4"/>
      <c r="M14" s="4"/>
    </row>
    <row r="15" spans="2:27" customFormat="1" ht="15.75" thickBot="1" x14ac:dyDescent="0.3">
      <c r="I15" s="54"/>
      <c r="J15" s="52"/>
      <c r="O15" s="98"/>
    </row>
    <row r="16" spans="2:27" ht="24" thickBot="1" x14ac:dyDescent="0.3">
      <c r="B16" s="267" t="s">
        <v>6</v>
      </c>
      <c r="C16" s="268"/>
      <c r="D16" s="268"/>
      <c r="E16" s="268"/>
      <c r="F16" s="268"/>
      <c r="G16" s="268"/>
      <c r="H16" s="268"/>
      <c r="I16" s="268"/>
      <c r="J16" s="268"/>
      <c r="K16" s="268"/>
      <c r="L16" s="268"/>
      <c r="M16" s="268"/>
      <c r="N16" s="268"/>
      <c r="O16" s="269"/>
      <c r="P16" s="270" t="s">
        <v>7</v>
      </c>
      <c r="Q16" s="270"/>
      <c r="R16" s="270"/>
      <c r="S16" s="270"/>
      <c r="T16" s="270"/>
      <c r="U16" s="270"/>
      <c r="V16" s="270"/>
      <c r="W16" s="270"/>
      <c r="X16" s="270"/>
      <c r="Y16" s="270"/>
      <c r="Z16" s="271"/>
      <c r="AA16" s="6"/>
    </row>
    <row r="17" spans="2:28" ht="15.75" customHeight="1" x14ac:dyDescent="0.25">
      <c r="B17" s="272" t="s">
        <v>8</v>
      </c>
      <c r="C17" s="274" t="s">
        <v>47</v>
      </c>
      <c r="D17" s="274" t="s">
        <v>9</v>
      </c>
      <c r="E17" s="274" t="s">
        <v>10</v>
      </c>
      <c r="F17" s="274" t="s">
        <v>11</v>
      </c>
      <c r="G17" s="274" t="s">
        <v>12</v>
      </c>
      <c r="H17" s="276" t="s">
        <v>13</v>
      </c>
      <c r="I17" s="276" t="s">
        <v>14</v>
      </c>
      <c r="J17" s="276" t="s">
        <v>15</v>
      </c>
      <c r="K17" s="276" t="s">
        <v>754</v>
      </c>
      <c r="L17" s="276" t="s">
        <v>17</v>
      </c>
      <c r="M17" s="276" t="s">
        <v>18</v>
      </c>
      <c r="N17" s="276" t="s">
        <v>19</v>
      </c>
      <c r="O17" s="287" t="s">
        <v>20</v>
      </c>
      <c r="P17" s="283" t="s">
        <v>21</v>
      </c>
      <c r="Q17" s="285" t="s">
        <v>22</v>
      </c>
      <c r="R17" s="285" t="s">
        <v>23</v>
      </c>
      <c r="S17" s="285" t="s">
        <v>24</v>
      </c>
      <c r="T17" s="285" t="s">
        <v>25</v>
      </c>
      <c r="U17" s="285" t="s">
        <v>26</v>
      </c>
      <c r="V17" s="285"/>
      <c r="W17" s="285" t="s">
        <v>27</v>
      </c>
      <c r="X17" s="7"/>
      <c r="Y17" s="7"/>
      <c r="Z17" s="294" t="s">
        <v>28</v>
      </c>
      <c r="AA17" s="278" t="s">
        <v>29</v>
      </c>
    </row>
    <row r="18" spans="2:28" ht="117.75" customHeight="1" thickBot="1" x14ac:dyDescent="0.3">
      <c r="B18" s="335"/>
      <c r="C18" s="365"/>
      <c r="D18" s="336"/>
      <c r="E18" s="336"/>
      <c r="F18" s="336"/>
      <c r="G18" s="336"/>
      <c r="H18" s="337"/>
      <c r="I18" s="337"/>
      <c r="J18" s="337"/>
      <c r="K18" s="337"/>
      <c r="L18" s="337"/>
      <c r="M18" s="337"/>
      <c r="N18" s="277"/>
      <c r="O18" s="334"/>
      <c r="P18" s="284"/>
      <c r="Q18" s="286"/>
      <c r="R18" s="286"/>
      <c r="S18" s="286"/>
      <c r="T18" s="286"/>
      <c r="U18" s="8" t="s">
        <v>30</v>
      </c>
      <c r="V18" s="8" t="s">
        <v>31</v>
      </c>
      <c r="W18" s="286"/>
      <c r="X18" s="8"/>
      <c r="Y18" s="8"/>
      <c r="Z18" s="295"/>
      <c r="AA18" s="279"/>
    </row>
    <row r="19" spans="2:28" ht="78.75" x14ac:dyDescent="0.25">
      <c r="B19" s="309">
        <v>1</v>
      </c>
      <c r="C19" s="332" t="s">
        <v>89</v>
      </c>
      <c r="D19" s="331" t="s">
        <v>90</v>
      </c>
      <c r="E19" s="309" t="s">
        <v>91</v>
      </c>
      <c r="F19" s="309" t="s">
        <v>92</v>
      </c>
      <c r="G19" s="57" t="s">
        <v>93</v>
      </c>
      <c r="H19" s="309" t="s">
        <v>100</v>
      </c>
      <c r="I19" s="57" t="s">
        <v>101</v>
      </c>
      <c r="J19" s="101" t="s">
        <v>108</v>
      </c>
      <c r="K19" s="66">
        <v>1</v>
      </c>
      <c r="L19" s="206">
        <v>45870</v>
      </c>
      <c r="M19" s="206">
        <v>46006</v>
      </c>
      <c r="N19" s="58">
        <f>(+M19-L19)/7</f>
        <v>19.428571428571427</v>
      </c>
      <c r="O19" s="254" t="s">
        <v>112</v>
      </c>
      <c r="P19" s="59">
        <v>0</v>
      </c>
      <c r="Q19" s="60">
        <f t="shared" ref="Q19:Q82" si="0">IF(P19/K19&gt;1,1,+P19/K19)</f>
        <v>0</v>
      </c>
      <c r="R19" s="61">
        <f>+N19*Q19</f>
        <v>0</v>
      </c>
      <c r="S19" s="62">
        <f>IF(M19&lt;=$D$7,R19,0)</f>
        <v>0</v>
      </c>
      <c r="T19" s="62">
        <f>IF($T$7&gt;=M19,N19,0)</f>
        <v>0</v>
      </c>
      <c r="U19" s="63"/>
      <c r="V19" s="63"/>
      <c r="W19" s="64"/>
      <c r="X19" s="62">
        <f>IF(Q19=100%,2,0)</f>
        <v>0</v>
      </c>
      <c r="Y19" s="62">
        <f>IF(M19&lt;$D$8,0,1)</f>
        <v>1</v>
      </c>
      <c r="Z19" s="62" t="str">
        <f t="shared" ref="Z19" si="1">IF(X19+Y19&gt;1,"CUMPLIDA",IF(Y19=1,"EN TERMINO","VENCIDA"))</f>
        <v>EN TERMINO</v>
      </c>
      <c r="AA19" s="65"/>
      <c r="AB19" s="407" t="s">
        <v>569</v>
      </c>
    </row>
    <row r="20" spans="2:28" ht="78.75" x14ac:dyDescent="0.25">
      <c r="B20" s="309"/>
      <c r="C20" s="332"/>
      <c r="D20" s="331"/>
      <c r="E20" s="309"/>
      <c r="F20" s="309"/>
      <c r="G20" s="57" t="s">
        <v>94</v>
      </c>
      <c r="H20" s="309"/>
      <c r="I20" s="57" t="s">
        <v>102</v>
      </c>
      <c r="J20" s="101" t="s">
        <v>109</v>
      </c>
      <c r="K20" s="66">
        <v>1</v>
      </c>
      <c r="L20" s="206">
        <v>45870</v>
      </c>
      <c r="M20" s="206">
        <v>46006</v>
      </c>
      <c r="N20" s="58">
        <f t="shared" ref="N20:N83" si="2">(+M20-L20)/7</f>
        <v>19.428571428571427</v>
      </c>
      <c r="O20" s="254" t="s">
        <v>112</v>
      </c>
      <c r="P20" s="59">
        <v>0</v>
      </c>
      <c r="Q20" s="60">
        <f t="shared" si="0"/>
        <v>0</v>
      </c>
      <c r="R20" s="61">
        <f t="shared" ref="R20:R83" si="3">+N20*Q20</f>
        <v>0</v>
      </c>
      <c r="S20" s="62">
        <f t="shared" ref="S20:S83" si="4">IF(M20&lt;=$D$7,R20,0)</f>
        <v>0</v>
      </c>
      <c r="T20" s="62">
        <f t="shared" ref="T20:T83" si="5">IF($T$7&gt;=M20,N20,0)</f>
        <v>0</v>
      </c>
      <c r="U20" s="63"/>
      <c r="V20" s="63"/>
      <c r="W20" s="64"/>
      <c r="X20" s="62">
        <f>IF(Q20=100%,2,0)</f>
        <v>0</v>
      </c>
      <c r="Y20" s="62">
        <f>IF(M20&lt;$D$8,0,1)</f>
        <v>1</v>
      </c>
      <c r="Z20" s="62" t="str">
        <f>IF(X20+Y20&gt;1,"CUMPLIDA",IF(Y20=1,"EN TERMINO","VENCIDA"))</f>
        <v>EN TERMINO</v>
      </c>
      <c r="AA20" s="65"/>
      <c r="AB20" s="407"/>
    </row>
    <row r="21" spans="2:28" ht="78.75" x14ac:dyDescent="0.25">
      <c r="B21" s="309"/>
      <c r="C21" s="332"/>
      <c r="D21" s="331"/>
      <c r="E21" s="309"/>
      <c r="F21" s="309"/>
      <c r="G21" s="57" t="s">
        <v>95</v>
      </c>
      <c r="H21" s="309"/>
      <c r="I21" s="57" t="s">
        <v>103</v>
      </c>
      <c r="J21" s="101" t="s">
        <v>109</v>
      </c>
      <c r="K21" s="66">
        <v>1</v>
      </c>
      <c r="L21" s="206">
        <v>45870</v>
      </c>
      <c r="M21" s="206">
        <v>46006</v>
      </c>
      <c r="N21" s="58">
        <f t="shared" si="2"/>
        <v>19.428571428571427</v>
      </c>
      <c r="O21" s="254" t="s">
        <v>112</v>
      </c>
      <c r="P21" s="59">
        <v>0</v>
      </c>
      <c r="Q21" s="60">
        <f t="shared" si="0"/>
        <v>0</v>
      </c>
      <c r="R21" s="61">
        <f t="shared" si="3"/>
        <v>0</v>
      </c>
      <c r="S21" s="62">
        <f t="shared" si="4"/>
        <v>0</v>
      </c>
      <c r="T21" s="62">
        <f t="shared" si="5"/>
        <v>0</v>
      </c>
      <c r="U21" s="63"/>
      <c r="V21" s="63"/>
      <c r="W21" s="64"/>
      <c r="X21" s="62">
        <f t="shared" ref="X21:X84" si="6">IF(Q21=100%,2,0)</f>
        <v>0</v>
      </c>
      <c r="Y21" s="62">
        <f t="shared" ref="Y21:Y84" si="7">IF(M21&lt;$D$8,0,1)</f>
        <v>1</v>
      </c>
      <c r="Z21" s="62" t="str">
        <f t="shared" ref="Z21:Z84" si="8">IF(X21+Y21&gt;1,"CUMPLIDA",IF(Y21=1,"EN TERMINO","VENCIDA"))</f>
        <v>EN TERMINO</v>
      </c>
      <c r="AA21" s="65"/>
      <c r="AB21" s="407"/>
    </row>
    <row r="22" spans="2:28" ht="85.5" x14ac:dyDescent="0.25">
      <c r="B22" s="309"/>
      <c r="C22" s="332"/>
      <c r="D22" s="331"/>
      <c r="E22" s="309"/>
      <c r="F22" s="309"/>
      <c r="G22" s="57" t="s">
        <v>96</v>
      </c>
      <c r="H22" s="309"/>
      <c r="I22" s="57" t="s">
        <v>104</v>
      </c>
      <c r="J22" s="66"/>
      <c r="K22" s="66">
        <v>1</v>
      </c>
      <c r="L22" s="206">
        <v>45870</v>
      </c>
      <c r="M22" s="206">
        <v>46006</v>
      </c>
      <c r="N22" s="58">
        <f t="shared" si="2"/>
        <v>19.428571428571427</v>
      </c>
      <c r="O22" s="254" t="s">
        <v>112</v>
      </c>
      <c r="P22" s="59">
        <v>0</v>
      </c>
      <c r="Q22" s="60">
        <f t="shared" si="0"/>
        <v>0</v>
      </c>
      <c r="R22" s="61">
        <f t="shared" si="3"/>
        <v>0</v>
      </c>
      <c r="S22" s="62">
        <f t="shared" si="4"/>
        <v>0</v>
      </c>
      <c r="T22" s="62">
        <f t="shared" si="5"/>
        <v>0</v>
      </c>
      <c r="U22" s="63"/>
      <c r="V22" s="63"/>
      <c r="W22" s="64"/>
      <c r="X22" s="62">
        <f t="shared" si="6"/>
        <v>0</v>
      </c>
      <c r="Y22" s="62">
        <f t="shared" si="7"/>
        <v>1</v>
      </c>
      <c r="Z22" s="62" t="str">
        <f t="shared" si="8"/>
        <v>EN TERMINO</v>
      </c>
      <c r="AA22" s="65"/>
      <c r="AB22" s="407"/>
    </row>
    <row r="23" spans="2:28" ht="78.75" x14ac:dyDescent="0.25">
      <c r="B23" s="309"/>
      <c r="C23" s="332"/>
      <c r="D23" s="331"/>
      <c r="E23" s="309"/>
      <c r="F23" s="309"/>
      <c r="G23" s="57" t="s">
        <v>97</v>
      </c>
      <c r="H23" s="309"/>
      <c r="I23" s="57" t="s">
        <v>105</v>
      </c>
      <c r="J23" s="208" t="s">
        <v>111</v>
      </c>
      <c r="K23" s="66">
        <v>1</v>
      </c>
      <c r="L23" s="206">
        <v>45870</v>
      </c>
      <c r="M23" s="206">
        <v>46006</v>
      </c>
      <c r="N23" s="58">
        <f t="shared" si="2"/>
        <v>19.428571428571427</v>
      </c>
      <c r="O23" s="254" t="s">
        <v>112</v>
      </c>
      <c r="P23" s="59">
        <v>0</v>
      </c>
      <c r="Q23" s="60">
        <f t="shared" si="0"/>
        <v>0</v>
      </c>
      <c r="R23" s="61">
        <f t="shared" si="3"/>
        <v>0</v>
      </c>
      <c r="S23" s="62">
        <f t="shared" si="4"/>
        <v>0</v>
      </c>
      <c r="T23" s="62">
        <f t="shared" si="5"/>
        <v>0</v>
      </c>
      <c r="U23" s="63"/>
      <c r="V23" s="63"/>
      <c r="W23" s="64"/>
      <c r="X23" s="62">
        <f t="shared" si="6"/>
        <v>0</v>
      </c>
      <c r="Y23" s="62">
        <f t="shared" si="7"/>
        <v>1</v>
      </c>
      <c r="Z23" s="62" t="str">
        <f t="shared" si="8"/>
        <v>EN TERMINO</v>
      </c>
      <c r="AA23" s="65"/>
      <c r="AB23" s="407"/>
    </row>
    <row r="24" spans="2:28" ht="78.75" x14ac:dyDescent="0.25">
      <c r="B24" s="309"/>
      <c r="C24" s="332"/>
      <c r="D24" s="331"/>
      <c r="E24" s="309"/>
      <c r="F24" s="309"/>
      <c r="G24" s="57" t="s">
        <v>98</v>
      </c>
      <c r="H24" s="309"/>
      <c r="I24" s="57" t="s">
        <v>106</v>
      </c>
      <c r="J24" s="101" t="s">
        <v>110</v>
      </c>
      <c r="K24" s="66">
        <v>1</v>
      </c>
      <c r="L24" s="206">
        <v>45870</v>
      </c>
      <c r="M24" s="206">
        <v>46006</v>
      </c>
      <c r="N24" s="58">
        <f t="shared" si="2"/>
        <v>19.428571428571427</v>
      </c>
      <c r="O24" s="254" t="s">
        <v>112</v>
      </c>
      <c r="P24" s="59">
        <v>0</v>
      </c>
      <c r="Q24" s="60">
        <f t="shared" si="0"/>
        <v>0</v>
      </c>
      <c r="R24" s="61">
        <f t="shared" si="3"/>
        <v>0</v>
      </c>
      <c r="S24" s="62">
        <f t="shared" si="4"/>
        <v>0</v>
      </c>
      <c r="T24" s="62">
        <f t="shared" si="5"/>
        <v>0</v>
      </c>
      <c r="U24" s="63"/>
      <c r="V24" s="63"/>
      <c r="W24" s="64"/>
      <c r="X24" s="62">
        <f t="shared" si="6"/>
        <v>0</v>
      </c>
      <c r="Y24" s="62">
        <f t="shared" si="7"/>
        <v>1</v>
      </c>
      <c r="Z24" s="62" t="str">
        <f t="shared" si="8"/>
        <v>EN TERMINO</v>
      </c>
      <c r="AA24" s="65"/>
      <c r="AB24" s="407"/>
    </row>
    <row r="25" spans="2:28" ht="78.75" x14ac:dyDescent="0.25">
      <c r="B25" s="309"/>
      <c r="C25" s="332"/>
      <c r="D25" s="331"/>
      <c r="E25" s="309"/>
      <c r="F25" s="309"/>
      <c r="G25" s="101" t="s">
        <v>99</v>
      </c>
      <c r="H25" s="309"/>
      <c r="I25" s="57" t="s">
        <v>107</v>
      </c>
      <c r="J25" s="101" t="s">
        <v>110</v>
      </c>
      <c r="K25" s="66">
        <v>1</v>
      </c>
      <c r="L25" s="206">
        <v>45870</v>
      </c>
      <c r="M25" s="206">
        <v>46006</v>
      </c>
      <c r="N25" s="58">
        <f t="shared" si="2"/>
        <v>19.428571428571427</v>
      </c>
      <c r="O25" s="254" t="s">
        <v>112</v>
      </c>
      <c r="P25" s="59">
        <v>0</v>
      </c>
      <c r="Q25" s="60">
        <f t="shared" si="0"/>
        <v>0</v>
      </c>
      <c r="R25" s="61">
        <f t="shared" si="3"/>
        <v>0</v>
      </c>
      <c r="S25" s="62">
        <f t="shared" si="4"/>
        <v>0</v>
      </c>
      <c r="T25" s="62">
        <f t="shared" si="5"/>
        <v>0</v>
      </c>
      <c r="U25" s="63"/>
      <c r="V25" s="63"/>
      <c r="W25" s="64"/>
      <c r="X25" s="62">
        <f t="shared" si="6"/>
        <v>0</v>
      </c>
      <c r="Y25" s="62">
        <f t="shared" si="7"/>
        <v>1</v>
      </c>
      <c r="Z25" s="62" t="str">
        <f t="shared" si="8"/>
        <v>EN TERMINO</v>
      </c>
      <c r="AA25" s="65"/>
      <c r="AB25" s="407"/>
    </row>
    <row r="26" spans="2:28" ht="71.25" x14ac:dyDescent="0.25">
      <c r="B26" s="330">
        <v>2</v>
      </c>
      <c r="C26" s="328" t="s">
        <v>555</v>
      </c>
      <c r="D26" s="329" t="s">
        <v>556</v>
      </c>
      <c r="E26" s="330" t="s">
        <v>557</v>
      </c>
      <c r="F26" s="330" t="s">
        <v>558</v>
      </c>
      <c r="G26" s="330" t="s">
        <v>559</v>
      </c>
      <c r="H26" s="330" t="s">
        <v>560</v>
      </c>
      <c r="I26" s="102" t="s">
        <v>561</v>
      </c>
      <c r="J26" s="102" t="s">
        <v>567</v>
      </c>
      <c r="K26" s="209">
        <v>1</v>
      </c>
      <c r="L26" s="210">
        <v>45870</v>
      </c>
      <c r="M26" s="210">
        <v>46006</v>
      </c>
      <c r="N26" s="211">
        <f t="shared" si="2"/>
        <v>19.428571428571427</v>
      </c>
      <c r="O26" s="255" t="s">
        <v>566</v>
      </c>
      <c r="P26" s="213">
        <v>0</v>
      </c>
      <c r="Q26" s="214">
        <f t="shared" si="0"/>
        <v>0</v>
      </c>
      <c r="R26" s="215">
        <f t="shared" si="3"/>
        <v>0</v>
      </c>
      <c r="S26" s="103">
        <f t="shared" si="4"/>
        <v>0</v>
      </c>
      <c r="T26" s="103">
        <f t="shared" si="5"/>
        <v>0</v>
      </c>
      <c r="U26" s="216"/>
      <c r="V26" s="216"/>
      <c r="W26" s="217"/>
      <c r="X26" s="103">
        <f t="shared" si="6"/>
        <v>0</v>
      </c>
      <c r="Y26" s="103">
        <f t="shared" si="7"/>
        <v>1</v>
      </c>
      <c r="Z26" s="103" t="str">
        <f t="shared" si="8"/>
        <v>EN TERMINO</v>
      </c>
      <c r="AA26" s="218"/>
      <c r="AB26" s="407" t="s">
        <v>568</v>
      </c>
    </row>
    <row r="27" spans="2:28" ht="63" x14ac:dyDescent="0.25">
      <c r="B27" s="330"/>
      <c r="C27" s="328"/>
      <c r="D27" s="329"/>
      <c r="E27" s="330"/>
      <c r="F27" s="330"/>
      <c r="G27" s="330"/>
      <c r="H27" s="330"/>
      <c r="I27" s="102" t="s">
        <v>562</v>
      </c>
      <c r="J27" s="102" t="s">
        <v>565</v>
      </c>
      <c r="K27" s="209">
        <v>1</v>
      </c>
      <c r="L27" s="210">
        <v>45870</v>
      </c>
      <c r="M27" s="210">
        <v>46006</v>
      </c>
      <c r="N27" s="211">
        <f t="shared" si="2"/>
        <v>19.428571428571427</v>
      </c>
      <c r="O27" s="255" t="s">
        <v>566</v>
      </c>
      <c r="P27" s="213">
        <v>0</v>
      </c>
      <c r="Q27" s="214">
        <f t="shared" si="0"/>
        <v>0</v>
      </c>
      <c r="R27" s="215">
        <f t="shared" si="3"/>
        <v>0</v>
      </c>
      <c r="S27" s="103">
        <f t="shared" si="4"/>
        <v>0</v>
      </c>
      <c r="T27" s="103">
        <f t="shared" si="5"/>
        <v>0</v>
      </c>
      <c r="U27" s="216"/>
      <c r="V27" s="216"/>
      <c r="W27" s="217"/>
      <c r="X27" s="103">
        <f t="shared" si="6"/>
        <v>0</v>
      </c>
      <c r="Y27" s="103">
        <f t="shared" si="7"/>
        <v>1</v>
      </c>
      <c r="Z27" s="103" t="str">
        <f t="shared" si="8"/>
        <v>EN TERMINO</v>
      </c>
      <c r="AA27" s="218"/>
      <c r="AB27" s="407"/>
    </row>
    <row r="28" spans="2:28" ht="63" x14ac:dyDescent="0.25">
      <c r="B28" s="330"/>
      <c r="C28" s="328"/>
      <c r="D28" s="329"/>
      <c r="E28" s="330"/>
      <c r="F28" s="330"/>
      <c r="G28" s="330"/>
      <c r="H28" s="330"/>
      <c r="I28" s="102" t="s">
        <v>563</v>
      </c>
      <c r="J28" s="102" t="s">
        <v>565</v>
      </c>
      <c r="K28" s="209">
        <v>1</v>
      </c>
      <c r="L28" s="210">
        <v>45870</v>
      </c>
      <c r="M28" s="210">
        <v>46006</v>
      </c>
      <c r="N28" s="211">
        <f t="shared" si="2"/>
        <v>19.428571428571427</v>
      </c>
      <c r="O28" s="255" t="s">
        <v>566</v>
      </c>
      <c r="P28" s="213">
        <v>0</v>
      </c>
      <c r="Q28" s="214">
        <f t="shared" si="0"/>
        <v>0</v>
      </c>
      <c r="R28" s="215">
        <f t="shared" si="3"/>
        <v>0</v>
      </c>
      <c r="S28" s="103">
        <f t="shared" si="4"/>
        <v>0</v>
      </c>
      <c r="T28" s="103">
        <f t="shared" si="5"/>
        <v>0</v>
      </c>
      <c r="U28" s="216"/>
      <c r="V28" s="216"/>
      <c r="W28" s="217"/>
      <c r="X28" s="103">
        <f t="shared" si="6"/>
        <v>0</v>
      </c>
      <c r="Y28" s="103">
        <f t="shared" si="7"/>
        <v>1</v>
      </c>
      <c r="Z28" s="103" t="str">
        <f t="shared" si="8"/>
        <v>EN TERMINO</v>
      </c>
      <c r="AA28" s="218"/>
      <c r="AB28" s="407"/>
    </row>
    <row r="29" spans="2:28" ht="63" x14ac:dyDescent="0.25">
      <c r="B29" s="330"/>
      <c r="C29" s="328"/>
      <c r="D29" s="329"/>
      <c r="E29" s="330"/>
      <c r="F29" s="330"/>
      <c r="G29" s="330"/>
      <c r="H29" s="330"/>
      <c r="I29" s="102" t="s">
        <v>564</v>
      </c>
      <c r="J29" s="102" t="s">
        <v>565</v>
      </c>
      <c r="K29" s="209">
        <v>1</v>
      </c>
      <c r="L29" s="210">
        <v>45870</v>
      </c>
      <c r="M29" s="210">
        <v>46006</v>
      </c>
      <c r="N29" s="211">
        <f t="shared" si="2"/>
        <v>19.428571428571427</v>
      </c>
      <c r="O29" s="255" t="s">
        <v>566</v>
      </c>
      <c r="P29" s="213">
        <v>0</v>
      </c>
      <c r="Q29" s="214">
        <f t="shared" si="0"/>
        <v>0</v>
      </c>
      <c r="R29" s="215">
        <f t="shared" si="3"/>
        <v>0</v>
      </c>
      <c r="S29" s="103">
        <f t="shared" si="4"/>
        <v>0</v>
      </c>
      <c r="T29" s="103">
        <f t="shared" si="5"/>
        <v>0</v>
      </c>
      <c r="U29" s="216"/>
      <c r="V29" s="216"/>
      <c r="W29" s="217"/>
      <c r="X29" s="103">
        <f t="shared" si="6"/>
        <v>0</v>
      </c>
      <c r="Y29" s="103">
        <f t="shared" si="7"/>
        <v>1</v>
      </c>
      <c r="Z29" s="103" t="str">
        <f t="shared" si="8"/>
        <v>EN TERMINO</v>
      </c>
      <c r="AA29" s="218"/>
      <c r="AB29" s="407"/>
    </row>
    <row r="30" spans="2:28" ht="99.75" x14ac:dyDescent="0.25">
      <c r="B30" s="408">
        <v>3</v>
      </c>
      <c r="C30" s="409" t="s">
        <v>570</v>
      </c>
      <c r="D30" s="410" t="s">
        <v>571</v>
      </c>
      <c r="E30" s="408" t="s">
        <v>572</v>
      </c>
      <c r="F30" s="408" t="s">
        <v>573</v>
      </c>
      <c r="G30" s="408" t="s">
        <v>574</v>
      </c>
      <c r="H30" s="408" t="s">
        <v>575</v>
      </c>
      <c r="I30" s="106" t="s">
        <v>576</v>
      </c>
      <c r="J30" s="120" t="s">
        <v>581</v>
      </c>
      <c r="K30" s="120">
        <v>1</v>
      </c>
      <c r="L30" s="219">
        <v>45870</v>
      </c>
      <c r="M30" s="219">
        <v>46006</v>
      </c>
      <c r="N30" s="220">
        <f t="shared" si="2"/>
        <v>19.428571428571427</v>
      </c>
      <c r="O30" s="256" t="s">
        <v>586</v>
      </c>
      <c r="P30" s="221">
        <v>0</v>
      </c>
      <c r="Q30" s="222">
        <f t="shared" si="0"/>
        <v>0</v>
      </c>
      <c r="R30" s="223">
        <f t="shared" si="3"/>
        <v>0</v>
      </c>
      <c r="S30" s="105">
        <f t="shared" si="4"/>
        <v>0</v>
      </c>
      <c r="T30" s="105">
        <f t="shared" si="5"/>
        <v>0</v>
      </c>
      <c r="U30" s="224"/>
      <c r="V30" s="224"/>
      <c r="W30" s="225"/>
      <c r="X30" s="105">
        <f t="shared" si="6"/>
        <v>0</v>
      </c>
      <c r="Y30" s="105">
        <f t="shared" si="7"/>
        <v>1</v>
      </c>
      <c r="Z30" s="105" t="str">
        <f t="shared" si="8"/>
        <v>EN TERMINO</v>
      </c>
      <c r="AA30" s="226"/>
      <c r="AB30" s="407" t="s">
        <v>587</v>
      </c>
    </row>
    <row r="31" spans="2:28" ht="99.75" x14ac:dyDescent="0.25">
      <c r="B31" s="408"/>
      <c r="C31" s="409"/>
      <c r="D31" s="410"/>
      <c r="E31" s="408"/>
      <c r="F31" s="408"/>
      <c r="G31" s="408"/>
      <c r="H31" s="408"/>
      <c r="I31" s="107" t="s">
        <v>577</v>
      </c>
      <c r="J31" s="227" t="s">
        <v>582</v>
      </c>
      <c r="K31" s="120">
        <v>1</v>
      </c>
      <c r="L31" s="219">
        <v>45870</v>
      </c>
      <c r="M31" s="219">
        <v>46006</v>
      </c>
      <c r="N31" s="220">
        <f t="shared" si="2"/>
        <v>19.428571428571427</v>
      </c>
      <c r="O31" s="256" t="s">
        <v>586</v>
      </c>
      <c r="P31" s="221">
        <v>0</v>
      </c>
      <c r="Q31" s="222">
        <f t="shared" si="0"/>
        <v>0</v>
      </c>
      <c r="R31" s="223">
        <f t="shared" si="3"/>
        <v>0</v>
      </c>
      <c r="S31" s="105">
        <f t="shared" si="4"/>
        <v>0</v>
      </c>
      <c r="T31" s="105">
        <f t="shared" si="5"/>
        <v>0</v>
      </c>
      <c r="U31" s="224"/>
      <c r="V31" s="224"/>
      <c r="W31" s="225"/>
      <c r="X31" s="105">
        <f t="shared" si="6"/>
        <v>0</v>
      </c>
      <c r="Y31" s="105">
        <f t="shared" si="7"/>
        <v>1</v>
      </c>
      <c r="Z31" s="105" t="str">
        <f t="shared" si="8"/>
        <v>EN TERMINO</v>
      </c>
      <c r="AA31" s="226"/>
      <c r="AB31" s="407"/>
    </row>
    <row r="32" spans="2:28" ht="99.75" x14ac:dyDescent="0.25">
      <c r="B32" s="408"/>
      <c r="C32" s="409"/>
      <c r="D32" s="410"/>
      <c r="E32" s="408"/>
      <c r="F32" s="408"/>
      <c r="G32" s="408"/>
      <c r="H32" s="408"/>
      <c r="I32" s="106" t="s">
        <v>578</v>
      </c>
      <c r="J32" s="228" t="s">
        <v>583</v>
      </c>
      <c r="K32" s="120">
        <v>1</v>
      </c>
      <c r="L32" s="219">
        <v>45870</v>
      </c>
      <c r="M32" s="219">
        <v>46006</v>
      </c>
      <c r="N32" s="220">
        <f t="shared" si="2"/>
        <v>19.428571428571427</v>
      </c>
      <c r="O32" s="256" t="s">
        <v>586</v>
      </c>
      <c r="P32" s="221">
        <v>0</v>
      </c>
      <c r="Q32" s="222">
        <f t="shared" si="0"/>
        <v>0</v>
      </c>
      <c r="R32" s="223">
        <f t="shared" si="3"/>
        <v>0</v>
      </c>
      <c r="S32" s="105">
        <f t="shared" si="4"/>
        <v>0</v>
      </c>
      <c r="T32" s="105">
        <f t="shared" si="5"/>
        <v>0</v>
      </c>
      <c r="U32" s="224"/>
      <c r="V32" s="224"/>
      <c r="W32" s="225"/>
      <c r="X32" s="105">
        <f t="shared" si="6"/>
        <v>0</v>
      </c>
      <c r="Y32" s="105">
        <f t="shared" si="7"/>
        <v>1</v>
      </c>
      <c r="Z32" s="105" t="str">
        <f t="shared" si="8"/>
        <v>EN TERMINO</v>
      </c>
      <c r="AA32" s="226"/>
      <c r="AB32" s="407"/>
    </row>
    <row r="33" spans="2:28" ht="99.75" x14ac:dyDescent="0.25">
      <c r="B33" s="408"/>
      <c r="C33" s="409"/>
      <c r="D33" s="410"/>
      <c r="E33" s="408"/>
      <c r="F33" s="408"/>
      <c r="G33" s="408"/>
      <c r="H33" s="408"/>
      <c r="I33" s="106" t="s">
        <v>579</v>
      </c>
      <c r="J33" s="120" t="s">
        <v>584</v>
      </c>
      <c r="K33" s="120">
        <v>1</v>
      </c>
      <c r="L33" s="219">
        <v>45870</v>
      </c>
      <c r="M33" s="219">
        <v>46006</v>
      </c>
      <c r="N33" s="220">
        <f t="shared" si="2"/>
        <v>19.428571428571427</v>
      </c>
      <c r="O33" s="256" t="s">
        <v>586</v>
      </c>
      <c r="P33" s="221">
        <v>0</v>
      </c>
      <c r="Q33" s="222">
        <f t="shared" si="0"/>
        <v>0</v>
      </c>
      <c r="R33" s="223">
        <f t="shared" si="3"/>
        <v>0</v>
      </c>
      <c r="S33" s="105">
        <f t="shared" si="4"/>
        <v>0</v>
      </c>
      <c r="T33" s="105">
        <f t="shared" si="5"/>
        <v>0</v>
      </c>
      <c r="U33" s="224"/>
      <c r="V33" s="224"/>
      <c r="W33" s="225"/>
      <c r="X33" s="105">
        <f t="shared" si="6"/>
        <v>0</v>
      </c>
      <c r="Y33" s="105">
        <f t="shared" si="7"/>
        <v>1</v>
      </c>
      <c r="Z33" s="105" t="str">
        <f t="shared" si="8"/>
        <v>EN TERMINO</v>
      </c>
      <c r="AA33" s="226"/>
      <c r="AB33" s="407"/>
    </row>
    <row r="34" spans="2:28" ht="99.75" x14ac:dyDescent="0.25">
      <c r="B34" s="408"/>
      <c r="C34" s="409"/>
      <c r="D34" s="410"/>
      <c r="E34" s="408"/>
      <c r="F34" s="408"/>
      <c r="G34" s="408"/>
      <c r="H34" s="408"/>
      <c r="I34" s="106" t="s">
        <v>580</v>
      </c>
      <c r="J34" s="120" t="s">
        <v>585</v>
      </c>
      <c r="K34" s="120">
        <v>1</v>
      </c>
      <c r="L34" s="219">
        <v>45870</v>
      </c>
      <c r="M34" s="219">
        <v>46006</v>
      </c>
      <c r="N34" s="220">
        <f t="shared" si="2"/>
        <v>19.428571428571427</v>
      </c>
      <c r="O34" s="256" t="s">
        <v>586</v>
      </c>
      <c r="P34" s="221">
        <v>0</v>
      </c>
      <c r="Q34" s="222">
        <f t="shared" si="0"/>
        <v>0</v>
      </c>
      <c r="R34" s="223">
        <f t="shared" si="3"/>
        <v>0</v>
      </c>
      <c r="S34" s="105">
        <f t="shared" si="4"/>
        <v>0</v>
      </c>
      <c r="T34" s="105">
        <f t="shared" si="5"/>
        <v>0</v>
      </c>
      <c r="U34" s="224"/>
      <c r="V34" s="224"/>
      <c r="W34" s="225"/>
      <c r="X34" s="105">
        <f t="shared" si="6"/>
        <v>0</v>
      </c>
      <c r="Y34" s="105">
        <f t="shared" si="7"/>
        <v>1</v>
      </c>
      <c r="Z34" s="105" t="str">
        <f t="shared" si="8"/>
        <v>EN TERMINO</v>
      </c>
      <c r="AA34" s="226"/>
      <c r="AB34" s="407"/>
    </row>
    <row r="35" spans="2:28" ht="85.5" x14ac:dyDescent="0.25">
      <c r="B35" s="310">
        <v>4</v>
      </c>
      <c r="C35" s="311" t="s">
        <v>588</v>
      </c>
      <c r="D35" s="333" t="s">
        <v>589</v>
      </c>
      <c r="E35" s="310" t="s">
        <v>590</v>
      </c>
      <c r="F35" s="310" t="s">
        <v>591</v>
      </c>
      <c r="G35" s="310" t="s">
        <v>592</v>
      </c>
      <c r="H35" s="310" t="s">
        <v>593</v>
      </c>
      <c r="I35" s="108" t="s">
        <v>594</v>
      </c>
      <c r="J35" s="249" t="s">
        <v>598</v>
      </c>
      <c r="K35" s="121">
        <v>1</v>
      </c>
      <c r="L35" s="229">
        <v>45870</v>
      </c>
      <c r="M35" s="229">
        <v>46006</v>
      </c>
      <c r="N35" s="230">
        <f t="shared" si="2"/>
        <v>19.428571428571427</v>
      </c>
      <c r="O35" s="257" t="s">
        <v>635</v>
      </c>
      <c r="P35" s="231">
        <v>0</v>
      </c>
      <c r="Q35" s="109">
        <f t="shared" si="0"/>
        <v>0</v>
      </c>
      <c r="R35" s="232">
        <f t="shared" si="3"/>
        <v>0</v>
      </c>
      <c r="S35" s="110">
        <f t="shared" si="4"/>
        <v>0</v>
      </c>
      <c r="T35" s="110">
        <f t="shared" si="5"/>
        <v>0</v>
      </c>
      <c r="U35" s="233"/>
      <c r="V35" s="233"/>
      <c r="W35" s="234"/>
      <c r="X35" s="110">
        <f t="shared" si="6"/>
        <v>0</v>
      </c>
      <c r="Y35" s="110">
        <f t="shared" si="7"/>
        <v>1</v>
      </c>
      <c r="Z35" s="110" t="str">
        <f t="shared" si="8"/>
        <v>EN TERMINO</v>
      </c>
      <c r="AA35" s="235"/>
    </row>
    <row r="36" spans="2:28" ht="85.5" x14ac:dyDescent="0.25">
      <c r="B36" s="310"/>
      <c r="C36" s="311"/>
      <c r="D36" s="333"/>
      <c r="E36" s="310"/>
      <c r="F36" s="310"/>
      <c r="G36" s="310"/>
      <c r="H36" s="310"/>
      <c r="I36" s="108" t="s">
        <v>595</v>
      </c>
      <c r="J36" s="249" t="s">
        <v>599</v>
      </c>
      <c r="K36" s="121">
        <v>1</v>
      </c>
      <c r="L36" s="229">
        <v>45870</v>
      </c>
      <c r="M36" s="229">
        <v>46006</v>
      </c>
      <c r="N36" s="230">
        <f t="shared" si="2"/>
        <v>19.428571428571427</v>
      </c>
      <c r="O36" s="257" t="s">
        <v>635</v>
      </c>
      <c r="P36" s="231">
        <v>0</v>
      </c>
      <c r="Q36" s="109">
        <f t="shared" si="0"/>
        <v>0</v>
      </c>
      <c r="R36" s="232">
        <f t="shared" si="3"/>
        <v>0</v>
      </c>
      <c r="S36" s="110">
        <f t="shared" si="4"/>
        <v>0</v>
      </c>
      <c r="T36" s="110">
        <f t="shared" si="5"/>
        <v>0</v>
      </c>
      <c r="U36" s="233"/>
      <c r="V36" s="233"/>
      <c r="W36" s="234"/>
      <c r="X36" s="110">
        <f t="shared" si="6"/>
        <v>0</v>
      </c>
      <c r="Y36" s="110">
        <f t="shared" si="7"/>
        <v>1</v>
      </c>
      <c r="Z36" s="110" t="str">
        <f t="shared" si="8"/>
        <v>EN TERMINO</v>
      </c>
      <c r="AA36" s="235"/>
    </row>
    <row r="37" spans="2:28" ht="85.5" x14ac:dyDescent="0.25">
      <c r="B37" s="310"/>
      <c r="C37" s="311"/>
      <c r="D37" s="333"/>
      <c r="E37" s="310"/>
      <c r="F37" s="310"/>
      <c r="G37" s="310"/>
      <c r="H37" s="310"/>
      <c r="I37" s="108" t="s">
        <v>596</v>
      </c>
      <c r="J37" s="249" t="s">
        <v>600</v>
      </c>
      <c r="K37" s="121">
        <v>1</v>
      </c>
      <c r="L37" s="229">
        <v>45870</v>
      </c>
      <c r="M37" s="229">
        <v>46006</v>
      </c>
      <c r="N37" s="230">
        <f t="shared" si="2"/>
        <v>19.428571428571427</v>
      </c>
      <c r="O37" s="257" t="s">
        <v>635</v>
      </c>
      <c r="P37" s="231">
        <v>0</v>
      </c>
      <c r="Q37" s="109">
        <f t="shared" si="0"/>
        <v>0</v>
      </c>
      <c r="R37" s="232">
        <f t="shared" si="3"/>
        <v>0</v>
      </c>
      <c r="S37" s="110">
        <f t="shared" si="4"/>
        <v>0</v>
      </c>
      <c r="T37" s="110">
        <f t="shared" si="5"/>
        <v>0</v>
      </c>
      <c r="U37" s="233"/>
      <c r="V37" s="233"/>
      <c r="W37" s="234"/>
      <c r="X37" s="110">
        <f t="shared" si="6"/>
        <v>0</v>
      </c>
      <c r="Y37" s="110">
        <f t="shared" si="7"/>
        <v>1</v>
      </c>
      <c r="Z37" s="110" t="str">
        <f t="shared" si="8"/>
        <v>EN TERMINO</v>
      </c>
      <c r="AA37" s="235"/>
    </row>
    <row r="38" spans="2:28" ht="85.5" x14ac:dyDescent="0.25">
      <c r="B38" s="310"/>
      <c r="C38" s="311"/>
      <c r="D38" s="333"/>
      <c r="E38" s="310"/>
      <c r="F38" s="310"/>
      <c r="G38" s="310"/>
      <c r="H38" s="310"/>
      <c r="I38" s="108" t="s">
        <v>597</v>
      </c>
      <c r="J38" s="249" t="s">
        <v>110</v>
      </c>
      <c r="K38" s="121">
        <v>1</v>
      </c>
      <c r="L38" s="229">
        <v>45870</v>
      </c>
      <c r="M38" s="229">
        <v>46006</v>
      </c>
      <c r="N38" s="230">
        <f t="shared" si="2"/>
        <v>19.428571428571427</v>
      </c>
      <c r="O38" s="257" t="s">
        <v>635</v>
      </c>
      <c r="P38" s="231">
        <v>0</v>
      </c>
      <c r="Q38" s="109">
        <f t="shared" si="0"/>
        <v>0</v>
      </c>
      <c r="R38" s="232">
        <f t="shared" si="3"/>
        <v>0</v>
      </c>
      <c r="S38" s="110">
        <f t="shared" si="4"/>
        <v>0</v>
      </c>
      <c r="T38" s="110">
        <f t="shared" si="5"/>
        <v>0</v>
      </c>
      <c r="U38" s="233"/>
      <c r="V38" s="233"/>
      <c r="W38" s="234"/>
      <c r="X38" s="110">
        <f t="shared" si="6"/>
        <v>0</v>
      </c>
      <c r="Y38" s="110">
        <f t="shared" si="7"/>
        <v>1</v>
      </c>
      <c r="Z38" s="110" t="str">
        <f t="shared" si="8"/>
        <v>EN TERMINO</v>
      </c>
      <c r="AA38" s="235"/>
    </row>
    <row r="39" spans="2:28" ht="85.5" x14ac:dyDescent="0.25">
      <c r="B39" s="318">
        <v>5</v>
      </c>
      <c r="C39" s="317" t="s">
        <v>636</v>
      </c>
      <c r="D39" s="339" t="s">
        <v>637</v>
      </c>
      <c r="E39" s="338" t="s">
        <v>638</v>
      </c>
      <c r="F39" s="322" t="s">
        <v>639</v>
      </c>
      <c r="G39" s="322" t="s">
        <v>640</v>
      </c>
      <c r="H39" s="338" t="s">
        <v>641</v>
      </c>
      <c r="I39" s="111" t="s">
        <v>642</v>
      </c>
      <c r="J39" s="111" t="s">
        <v>649</v>
      </c>
      <c r="K39" s="112">
        <v>1</v>
      </c>
      <c r="L39" s="237">
        <v>45870</v>
      </c>
      <c r="M39" s="237">
        <v>46006</v>
      </c>
      <c r="N39" s="238">
        <f t="shared" si="2"/>
        <v>19.428571428571427</v>
      </c>
      <c r="O39" s="236" t="s">
        <v>655</v>
      </c>
      <c r="P39" s="239">
        <v>0</v>
      </c>
      <c r="Q39" s="113">
        <f t="shared" si="0"/>
        <v>0</v>
      </c>
      <c r="R39" s="240">
        <f t="shared" si="3"/>
        <v>0</v>
      </c>
      <c r="S39" s="114">
        <f t="shared" si="4"/>
        <v>0</v>
      </c>
      <c r="T39" s="114">
        <f t="shared" si="5"/>
        <v>0</v>
      </c>
      <c r="U39" s="241"/>
      <c r="V39" s="241"/>
      <c r="W39" s="242"/>
      <c r="X39" s="114">
        <f t="shared" si="6"/>
        <v>0</v>
      </c>
      <c r="Y39" s="114">
        <f t="shared" si="7"/>
        <v>1</v>
      </c>
      <c r="Z39" s="114" t="str">
        <f t="shared" si="8"/>
        <v>EN TERMINO</v>
      </c>
      <c r="AA39" s="243"/>
    </row>
    <row r="40" spans="2:28" ht="85.5" x14ac:dyDescent="0.25">
      <c r="B40" s="318"/>
      <c r="C40" s="317"/>
      <c r="D40" s="339"/>
      <c r="E40" s="338"/>
      <c r="F40" s="322"/>
      <c r="G40" s="322"/>
      <c r="H40" s="338"/>
      <c r="I40" s="111" t="s">
        <v>643</v>
      </c>
      <c r="J40" s="111" t="s">
        <v>650</v>
      </c>
      <c r="K40" s="112">
        <v>1</v>
      </c>
      <c r="L40" s="237">
        <v>45870</v>
      </c>
      <c r="M40" s="237">
        <v>46006</v>
      </c>
      <c r="N40" s="238">
        <f t="shared" si="2"/>
        <v>19.428571428571427</v>
      </c>
      <c r="O40" s="236" t="s">
        <v>655</v>
      </c>
      <c r="P40" s="239">
        <v>0</v>
      </c>
      <c r="Q40" s="113">
        <f t="shared" si="0"/>
        <v>0</v>
      </c>
      <c r="R40" s="240">
        <f t="shared" si="3"/>
        <v>0</v>
      </c>
      <c r="S40" s="114">
        <f t="shared" si="4"/>
        <v>0</v>
      </c>
      <c r="T40" s="114">
        <f t="shared" si="5"/>
        <v>0</v>
      </c>
      <c r="U40" s="241"/>
      <c r="V40" s="241"/>
      <c r="W40" s="242"/>
      <c r="X40" s="114">
        <f t="shared" si="6"/>
        <v>0</v>
      </c>
      <c r="Y40" s="114">
        <f t="shared" si="7"/>
        <v>1</v>
      </c>
      <c r="Z40" s="114" t="str">
        <f t="shared" si="8"/>
        <v>EN TERMINO</v>
      </c>
      <c r="AA40" s="243"/>
    </row>
    <row r="41" spans="2:28" ht="85.5" x14ac:dyDescent="0.25">
      <c r="B41" s="318"/>
      <c r="C41" s="317"/>
      <c r="D41" s="339"/>
      <c r="E41" s="338"/>
      <c r="F41" s="322"/>
      <c r="G41" s="322"/>
      <c r="H41" s="338"/>
      <c r="I41" s="111" t="s">
        <v>644</v>
      </c>
      <c r="J41" s="111" t="s">
        <v>651</v>
      </c>
      <c r="K41" s="112">
        <v>1</v>
      </c>
      <c r="L41" s="237">
        <v>45870</v>
      </c>
      <c r="M41" s="237">
        <v>46006</v>
      </c>
      <c r="N41" s="238">
        <f t="shared" si="2"/>
        <v>19.428571428571427</v>
      </c>
      <c r="O41" s="236" t="s">
        <v>655</v>
      </c>
      <c r="P41" s="239">
        <v>0</v>
      </c>
      <c r="Q41" s="113">
        <f t="shared" si="0"/>
        <v>0</v>
      </c>
      <c r="R41" s="240">
        <f t="shared" si="3"/>
        <v>0</v>
      </c>
      <c r="S41" s="114">
        <f t="shared" si="4"/>
        <v>0</v>
      </c>
      <c r="T41" s="114">
        <f t="shared" si="5"/>
        <v>0</v>
      </c>
      <c r="U41" s="241"/>
      <c r="V41" s="241"/>
      <c r="W41" s="242"/>
      <c r="X41" s="114">
        <f t="shared" si="6"/>
        <v>0</v>
      </c>
      <c r="Y41" s="114">
        <f t="shared" si="7"/>
        <v>1</v>
      </c>
      <c r="Z41" s="114" t="str">
        <f t="shared" si="8"/>
        <v>EN TERMINO</v>
      </c>
      <c r="AA41" s="243"/>
    </row>
    <row r="42" spans="2:28" ht="85.5" x14ac:dyDescent="0.25">
      <c r="B42" s="318"/>
      <c r="C42" s="317"/>
      <c r="D42" s="339"/>
      <c r="E42" s="338"/>
      <c r="F42" s="322"/>
      <c r="G42" s="322"/>
      <c r="H42" s="338"/>
      <c r="I42" s="111" t="s">
        <v>645</v>
      </c>
      <c r="J42" s="111" t="s">
        <v>652</v>
      </c>
      <c r="K42" s="112">
        <v>1</v>
      </c>
      <c r="L42" s="237">
        <v>45870</v>
      </c>
      <c r="M42" s="237">
        <v>46006</v>
      </c>
      <c r="N42" s="238">
        <f t="shared" si="2"/>
        <v>19.428571428571427</v>
      </c>
      <c r="O42" s="236" t="s">
        <v>655</v>
      </c>
      <c r="P42" s="239">
        <v>0</v>
      </c>
      <c r="Q42" s="113">
        <f t="shared" si="0"/>
        <v>0</v>
      </c>
      <c r="R42" s="240">
        <f t="shared" si="3"/>
        <v>0</v>
      </c>
      <c r="S42" s="114">
        <f t="shared" si="4"/>
        <v>0</v>
      </c>
      <c r="T42" s="114">
        <f t="shared" si="5"/>
        <v>0</v>
      </c>
      <c r="U42" s="241"/>
      <c r="V42" s="241"/>
      <c r="W42" s="242"/>
      <c r="X42" s="114">
        <f t="shared" si="6"/>
        <v>0</v>
      </c>
      <c r="Y42" s="114">
        <f t="shared" si="7"/>
        <v>1</v>
      </c>
      <c r="Z42" s="114" t="str">
        <f t="shared" si="8"/>
        <v>EN TERMINO</v>
      </c>
      <c r="AA42" s="243"/>
    </row>
    <row r="43" spans="2:28" ht="85.5" x14ac:dyDescent="0.25">
      <c r="B43" s="318"/>
      <c r="C43" s="317"/>
      <c r="D43" s="339"/>
      <c r="E43" s="338"/>
      <c r="F43" s="322"/>
      <c r="G43" s="322"/>
      <c r="H43" s="338"/>
      <c r="I43" s="111" t="s">
        <v>646</v>
      </c>
      <c r="J43" s="111" t="s">
        <v>653</v>
      </c>
      <c r="K43" s="112">
        <v>1</v>
      </c>
      <c r="L43" s="237">
        <v>45870</v>
      </c>
      <c r="M43" s="237">
        <v>46006</v>
      </c>
      <c r="N43" s="238">
        <f t="shared" si="2"/>
        <v>19.428571428571427</v>
      </c>
      <c r="O43" s="236" t="s">
        <v>655</v>
      </c>
      <c r="P43" s="239">
        <v>0</v>
      </c>
      <c r="Q43" s="113">
        <f t="shared" si="0"/>
        <v>0</v>
      </c>
      <c r="R43" s="240">
        <f t="shared" si="3"/>
        <v>0</v>
      </c>
      <c r="S43" s="114">
        <f t="shared" si="4"/>
        <v>0</v>
      </c>
      <c r="T43" s="114">
        <f t="shared" si="5"/>
        <v>0</v>
      </c>
      <c r="U43" s="241"/>
      <c r="V43" s="241"/>
      <c r="W43" s="242"/>
      <c r="X43" s="114">
        <f t="shared" si="6"/>
        <v>0</v>
      </c>
      <c r="Y43" s="114">
        <f t="shared" si="7"/>
        <v>1</v>
      </c>
      <c r="Z43" s="114" t="str">
        <f t="shared" si="8"/>
        <v>EN TERMINO</v>
      </c>
      <c r="AA43" s="243"/>
    </row>
    <row r="44" spans="2:28" ht="85.5" x14ac:dyDescent="0.25">
      <c r="B44" s="318"/>
      <c r="C44" s="317"/>
      <c r="D44" s="339"/>
      <c r="E44" s="338"/>
      <c r="F44" s="322"/>
      <c r="G44" s="322"/>
      <c r="H44" s="338"/>
      <c r="I44" s="111" t="s">
        <v>647</v>
      </c>
      <c r="J44" s="111" t="s">
        <v>648</v>
      </c>
      <c r="K44" s="112">
        <v>1</v>
      </c>
      <c r="L44" s="237">
        <v>45870</v>
      </c>
      <c r="M44" s="237">
        <v>46006</v>
      </c>
      <c r="N44" s="238">
        <f t="shared" si="2"/>
        <v>19.428571428571427</v>
      </c>
      <c r="O44" s="236" t="s">
        <v>655</v>
      </c>
      <c r="P44" s="239">
        <v>0</v>
      </c>
      <c r="Q44" s="113">
        <f t="shared" si="0"/>
        <v>0</v>
      </c>
      <c r="R44" s="240">
        <f t="shared" si="3"/>
        <v>0</v>
      </c>
      <c r="S44" s="114">
        <f t="shared" si="4"/>
        <v>0</v>
      </c>
      <c r="T44" s="114">
        <f t="shared" si="5"/>
        <v>0</v>
      </c>
      <c r="U44" s="241"/>
      <c r="V44" s="241"/>
      <c r="W44" s="242"/>
      <c r="X44" s="114">
        <f t="shared" si="6"/>
        <v>0</v>
      </c>
      <c r="Y44" s="114">
        <f t="shared" si="7"/>
        <v>1</v>
      </c>
      <c r="Z44" s="114" t="str">
        <f t="shared" si="8"/>
        <v>EN TERMINO</v>
      </c>
      <c r="AA44" s="243"/>
    </row>
    <row r="45" spans="2:28" ht="71.25" x14ac:dyDescent="0.25">
      <c r="B45" s="320">
        <v>6</v>
      </c>
      <c r="C45" s="306" t="s">
        <v>654</v>
      </c>
      <c r="D45" s="319" t="s">
        <v>656</v>
      </c>
      <c r="E45" s="305" t="s">
        <v>657</v>
      </c>
      <c r="F45" s="305" t="s">
        <v>658</v>
      </c>
      <c r="G45" s="305" t="s">
        <v>659</v>
      </c>
      <c r="H45" s="305" t="s">
        <v>660</v>
      </c>
      <c r="I45" s="122" t="s">
        <v>661</v>
      </c>
      <c r="J45" s="123" t="s">
        <v>666</v>
      </c>
      <c r="K45" s="124">
        <v>1</v>
      </c>
      <c r="L45" s="125">
        <v>45870</v>
      </c>
      <c r="M45" s="125">
        <v>46006</v>
      </c>
      <c r="N45" s="126">
        <f t="shared" si="2"/>
        <v>19.428571428571427</v>
      </c>
      <c r="O45" s="122" t="s">
        <v>670</v>
      </c>
      <c r="P45" s="128">
        <v>0</v>
      </c>
      <c r="Q45" s="115">
        <f t="shared" si="0"/>
        <v>0</v>
      </c>
      <c r="R45" s="129">
        <f t="shared" si="3"/>
        <v>0</v>
      </c>
      <c r="S45" s="116">
        <f t="shared" si="4"/>
        <v>0</v>
      </c>
      <c r="T45" s="116">
        <f t="shared" si="5"/>
        <v>0</v>
      </c>
      <c r="U45" s="130"/>
      <c r="V45" s="130"/>
      <c r="W45" s="131"/>
      <c r="X45" s="116">
        <f t="shared" si="6"/>
        <v>0</v>
      </c>
      <c r="Y45" s="116">
        <f t="shared" si="7"/>
        <v>1</v>
      </c>
      <c r="Z45" s="116" t="str">
        <f t="shared" si="8"/>
        <v>EN TERMINO</v>
      </c>
      <c r="AA45" s="132"/>
    </row>
    <row r="46" spans="2:28" ht="71.25" x14ac:dyDescent="0.25">
      <c r="B46" s="320"/>
      <c r="C46" s="306"/>
      <c r="D46" s="319"/>
      <c r="E46" s="305"/>
      <c r="F46" s="305"/>
      <c r="G46" s="305"/>
      <c r="H46" s="305"/>
      <c r="I46" s="122" t="s">
        <v>662</v>
      </c>
      <c r="J46" s="123" t="s">
        <v>667</v>
      </c>
      <c r="K46" s="124">
        <v>1</v>
      </c>
      <c r="L46" s="125">
        <v>45870</v>
      </c>
      <c r="M46" s="125">
        <v>46006</v>
      </c>
      <c r="N46" s="126">
        <f t="shared" si="2"/>
        <v>19.428571428571427</v>
      </c>
      <c r="O46" s="122" t="s">
        <v>670</v>
      </c>
      <c r="P46" s="128">
        <v>0</v>
      </c>
      <c r="Q46" s="115">
        <f t="shared" si="0"/>
        <v>0</v>
      </c>
      <c r="R46" s="129">
        <f t="shared" si="3"/>
        <v>0</v>
      </c>
      <c r="S46" s="116">
        <f t="shared" si="4"/>
        <v>0</v>
      </c>
      <c r="T46" s="116">
        <f t="shared" si="5"/>
        <v>0</v>
      </c>
      <c r="U46" s="130"/>
      <c r="V46" s="130"/>
      <c r="W46" s="131"/>
      <c r="X46" s="116">
        <f t="shared" si="6"/>
        <v>0</v>
      </c>
      <c r="Y46" s="116">
        <f t="shared" si="7"/>
        <v>1</v>
      </c>
      <c r="Z46" s="116" t="str">
        <f t="shared" si="8"/>
        <v>EN TERMINO</v>
      </c>
      <c r="AA46" s="132"/>
    </row>
    <row r="47" spans="2:28" ht="71.25" x14ac:dyDescent="0.25">
      <c r="B47" s="320"/>
      <c r="C47" s="306"/>
      <c r="D47" s="319"/>
      <c r="E47" s="305"/>
      <c r="F47" s="305"/>
      <c r="G47" s="305"/>
      <c r="H47" s="305"/>
      <c r="I47" s="122" t="s">
        <v>663</v>
      </c>
      <c r="J47" s="123" t="s">
        <v>668</v>
      </c>
      <c r="K47" s="124">
        <v>1</v>
      </c>
      <c r="L47" s="125">
        <v>45870</v>
      </c>
      <c r="M47" s="125">
        <v>46006</v>
      </c>
      <c r="N47" s="126">
        <f t="shared" si="2"/>
        <v>19.428571428571427</v>
      </c>
      <c r="O47" s="122" t="s">
        <v>670</v>
      </c>
      <c r="P47" s="128">
        <v>0</v>
      </c>
      <c r="Q47" s="115">
        <f t="shared" si="0"/>
        <v>0</v>
      </c>
      <c r="R47" s="129">
        <f t="shared" si="3"/>
        <v>0</v>
      </c>
      <c r="S47" s="116">
        <f t="shared" si="4"/>
        <v>0</v>
      </c>
      <c r="T47" s="116">
        <f t="shared" si="5"/>
        <v>0</v>
      </c>
      <c r="U47" s="130"/>
      <c r="V47" s="130"/>
      <c r="W47" s="131"/>
      <c r="X47" s="116">
        <f t="shared" si="6"/>
        <v>0</v>
      </c>
      <c r="Y47" s="116">
        <f t="shared" si="7"/>
        <v>1</v>
      </c>
      <c r="Z47" s="116" t="str">
        <f t="shared" si="8"/>
        <v>EN TERMINO</v>
      </c>
      <c r="AA47" s="132"/>
    </row>
    <row r="48" spans="2:28" ht="71.25" x14ac:dyDescent="0.25">
      <c r="B48" s="320"/>
      <c r="C48" s="306"/>
      <c r="D48" s="319"/>
      <c r="E48" s="305"/>
      <c r="F48" s="305"/>
      <c r="G48" s="305"/>
      <c r="H48" s="305"/>
      <c r="I48" s="122" t="s">
        <v>664</v>
      </c>
      <c r="J48" s="123" t="s">
        <v>669</v>
      </c>
      <c r="K48" s="124">
        <v>1</v>
      </c>
      <c r="L48" s="125">
        <v>45870</v>
      </c>
      <c r="M48" s="125">
        <v>46006</v>
      </c>
      <c r="N48" s="126">
        <f t="shared" si="2"/>
        <v>19.428571428571427</v>
      </c>
      <c r="O48" s="122" t="s">
        <v>670</v>
      </c>
      <c r="P48" s="128">
        <v>0</v>
      </c>
      <c r="Q48" s="115">
        <f t="shared" si="0"/>
        <v>0</v>
      </c>
      <c r="R48" s="129">
        <f t="shared" si="3"/>
        <v>0</v>
      </c>
      <c r="S48" s="116">
        <f t="shared" si="4"/>
        <v>0</v>
      </c>
      <c r="T48" s="116">
        <f t="shared" si="5"/>
        <v>0</v>
      </c>
      <c r="U48" s="130"/>
      <c r="V48" s="130"/>
      <c r="W48" s="131"/>
      <c r="X48" s="116">
        <f t="shared" si="6"/>
        <v>0</v>
      </c>
      <c r="Y48" s="116">
        <f t="shared" si="7"/>
        <v>1</v>
      </c>
      <c r="Z48" s="116" t="str">
        <f t="shared" si="8"/>
        <v>EN TERMINO</v>
      </c>
      <c r="AA48" s="132"/>
    </row>
    <row r="49" spans="2:27" ht="71.25" x14ac:dyDescent="0.25">
      <c r="B49" s="320"/>
      <c r="C49" s="306"/>
      <c r="D49" s="319"/>
      <c r="E49" s="305"/>
      <c r="F49" s="305"/>
      <c r="G49" s="305"/>
      <c r="H49" s="305"/>
      <c r="I49" s="122" t="s">
        <v>665</v>
      </c>
      <c r="J49" s="123" t="s">
        <v>649</v>
      </c>
      <c r="K49" s="124">
        <v>1</v>
      </c>
      <c r="L49" s="125">
        <v>45870</v>
      </c>
      <c r="M49" s="125">
        <v>46006</v>
      </c>
      <c r="N49" s="126">
        <f t="shared" si="2"/>
        <v>19.428571428571427</v>
      </c>
      <c r="O49" s="122" t="s">
        <v>670</v>
      </c>
      <c r="P49" s="128">
        <v>0</v>
      </c>
      <c r="Q49" s="115">
        <f t="shared" si="0"/>
        <v>0</v>
      </c>
      <c r="R49" s="129">
        <f t="shared" si="3"/>
        <v>0</v>
      </c>
      <c r="S49" s="116">
        <f t="shared" si="4"/>
        <v>0</v>
      </c>
      <c r="T49" s="116">
        <f t="shared" si="5"/>
        <v>0</v>
      </c>
      <c r="U49" s="130"/>
      <c r="V49" s="130"/>
      <c r="W49" s="131"/>
      <c r="X49" s="116">
        <f t="shared" si="6"/>
        <v>0</v>
      </c>
      <c r="Y49" s="116">
        <f t="shared" si="7"/>
        <v>1</v>
      </c>
      <c r="Z49" s="116" t="str">
        <f t="shared" si="8"/>
        <v>EN TERMINO</v>
      </c>
      <c r="AA49" s="132"/>
    </row>
    <row r="50" spans="2:27" ht="85.5" x14ac:dyDescent="0.25">
      <c r="B50" s="340">
        <v>7</v>
      </c>
      <c r="C50" s="315" t="s">
        <v>671</v>
      </c>
      <c r="D50" s="314" t="s">
        <v>672</v>
      </c>
      <c r="E50" s="313" t="s">
        <v>673</v>
      </c>
      <c r="F50" s="313" t="s">
        <v>674</v>
      </c>
      <c r="G50" s="313" t="s">
        <v>675</v>
      </c>
      <c r="H50" s="321" t="s">
        <v>676</v>
      </c>
      <c r="I50" s="136" t="s">
        <v>677</v>
      </c>
      <c r="J50" s="136"/>
      <c r="K50" s="137">
        <v>1</v>
      </c>
      <c r="L50" s="138">
        <v>45870</v>
      </c>
      <c r="M50" s="138">
        <v>46006</v>
      </c>
      <c r="N50" s="139">
        <f t="shared" si="2"/>
        <v>19.428571428571427</v>
      </c>
      <c r="O50" s="135" t="s">
        <v>681</v>
      </c>
      <c r="P50" s="140">
        <v>0</v>
      </c>
      <c r="Q50" s="133">
        <f t="shared" si="0"/>
        <v>0</v>
      </c>
      <c r="R50" s="141">
        <f t="shared" si="3"/>
        <v>0</v>
      </c>
      <c r="S50" s="134">
        <f t="shared" si="4"/>
        <v>0</v>
      </c>
      <c r="T50" s="134">
        <f t="shared" si="5"/>
        <v>0</v>
      </c>
      <c r="U50" s="142"/>
      <c r="V50" s="142"/>
      <c r="W50" s="143"/>
      <c r="X50" s="134">
        <f t="shared" si="6"/>
        <v>0</v>
      </c>
      <c r="Y50" s="134">
        <f t="shared" si="7"/>
        <v>1</v>
      </c>
      <c r="Z50" s="134" t="str">
        <f t="shared" si="8"/>
        <v>EN TERMINO</v>
      </c>
      <c r="AA50" s="144"/>
    </row>
    <row r="51" spans="2:27" ht="85.5" x14ac:dyDescent="0.25">
      <c r="B51" s="340"/>
      <c r="C51" s="315"/>
      <c r="D51" s="314"/>
      <c r="E51" s="313"/>
      <c r="F51" s="313"/>
      <c r="G51" s="313"/>
      <c r="H51" s="321"/>
      <c r="I51" s="136" t="s">
        <v>678</v>
      </c>
      <c r="J51" s="136"/>
      <c r="K51" s="137">
        <v>1</v>
      </c>
      <c r="L51" s="138">
        <v>45870</v>
      </c>
      <c r="M51" s="138">
        <v>46006</v>
      </c>
      <c r="N51" s="139">
        <f t="shared" si="2"/>
        <v>19.428571428571427</v>
      </c>
      <c r="O51" s="135" t="s">
        <v>681</v>
      </c>
      <c r="P51" s="140">
        <v>0</v>
      </c>
      <c r="Q51" s="133">
        <f t="shared" si="0"/>
        <v>0</v>
      </c>
      <c r="R51" s="141">
        <f t="shared" si="3"/>
        <v>0</v>
      </c>
      <c r="S51" s="134">
        <f t="shared" si="4"/>
        <v>0</v>
      </c>
      <c r="T51" s="134">
        <f t="shared" si="5"/>
        <v>0</v>
      </c>
      <c r="U51" s="142"/>
      <c r="V51" s="142"/>
      <c r="W51" s="143"/>
      <c r="X51" s="134">
        <f t="shared" si="6"/>
        <v>0</v>
      </c>
      <c r="Y51" s="134">
        <f t="shared" si="7"/>
        <v>1</v>
      </c>
      <c r="Z51" s="134" t="str">
        <f t="shared" si="8"/>
        <v>EN TERMINO</v>
      </c>
      <c r="AA51" s="144"/>
    </row>
    <row r="52" spans="2:27" ht="85.5" x14ac:dyDescent="0.25">
      <c r="B52" s="340"/>
      <c r="C52" s="315"/>
      <c r="D52" s="314"/>
      <c r="E52" s="313"/>
      <c r="F52" s="313"/>
      <c r="G52" s="313"/>
      <c r="H52" s="321"/>
      <c r="I52" s="136" t="s">
        <v>679</v>
      </c>
      <c r="J52" s="136"/>
      <c r="K52" s="137">
        <v>1</v>
      </c>
      <c r="L52" s="138">
        <v>45870</v>
      </c>
      <c r="M52" s="138">
        <v>46006</v>
      </c>
      <c r="N52" s="139">
        <f t="shared" si="2"/>
        <v>19.428571428571427</v>
      </c>
      <c r="O52" s="135" t="s">
        <v>681</v>
      </c>
      <c r="P52" s="140">
        <v>0</v>
      </c>
      <c r="Q52" s="133">
        <f t="shared" si="0"/>
        <v>0</v>
      </c>
      <c r="R52" s="141">
        <f t="shared" si="3"/>
        <v>0</v>
      </c>
      <c r="S52" s="134">
        <f t="shared" si="4"/>
        <v>0</v>
      </c>
      <c r="T52" s="134">
        <f t="shared" si="5"/>
        <v>0</v>
      </c>
      <c r="U52" s="142"/>
      <c r="V52" s="142"/>
      <c r="W52" s="143"/>
      <c r="X52" s="134">
        <f t="shared" si="6"/>
        <v>0</v>
      </c>
      <c r="Y52" s="134">
        <f t="shared" si="7"/>
        <v>1</v>
      </c>
      <c r="Z52" s="134" t="str">
        <f t="shared" si="8"/>
        <v>EN TERMINO</v>
      </c>
      <c r="AA52" s="144"/>
    </row>
    <row r="53" spans="2:27" ht="85.5" x14ac:dyDescent="0.25">
      <c r="B53" s="340"/>
      <c r="C53" s="315"/>
      <c r="D53" s="314"/>
      <c r="E53" s="313"/>
      <c r="F53" s="313"/>
      <c r="G53" s="313"/>
      <c r="H53" s="321"/>
      <c r="I53" s="136" t="s">
        <v>680</v>
      </c>
      <c r="J53" s="136"/>
      <c r="K53" s="137">
        <v>1</v>
      </c>
      <c r="L53" s="138">
        <v>45870</v>
      </c>
      <c r="M53" s="138">
        <v>46006</v>
      </c>
      <c r="N53" s="139">
        <f t="shared" si="2"/>
        <v>19.428571428571427</v>
      </c>
      <c r="O53" s="135" t="s">
        <v>681</v>
      </c>
      <c r="P53" s="140">
        <v>0</v>
      </c>
      <c r="Q53" s="133">
        <f t="shared" si="0"/>
        <v>0</v>
      </c>
      <c r="R53" s="141">
        <f t="shared" si="3"/>
        <v>0</v>
      </c>
      <c r="S53" s="134">
        <f t="shared" si="4"/>
        <v>0</v>
      </c>
      <c r="T53" s="134">
        <f t="shared" si="5"/>
        <v>0</v>
      </c>
      <c r="U53" s="142"/>
      <c r="V53" s="142"/>
      <c r="W53" s="143"/>
      <c r="X53" s="134">
        <f t="shared" si="6"/>
        <v>0</v>
      </c>
      <c r="Y53" s="134">
        <f t="shared" si="7"/>
        <v>1</v>
      </c>
      <c r="Z53" s="134" t="str">
        <f t="shared" si="8"/>
        <v>EN TERMINO</v>
      </c>
      <c r="AA53" s="144"/>
    </row>
    <row r="54" spans="2:27" ht="99.75" x14ac:dyDescent="0.2">
      <c r="B54" s="342">
        <v>8</v>
      </c>
      <c r="C54" s="341" t="s">
        <v>682</v>
      </c>
      <c r="D54" s="312" t="s">
        <v>683</v>
      </c>
      <c r="E54" s="312" t="s">
        <v>684</v>
      </c>
      <c r="F54" s="312" t="s">
        <v>685</v>
      </c>
      <c r="G54" s="326" t="s">
        <v>686</v>
      </c>
      <c r="H54" s="325" t="s">
        <v>687</v>
      </c>
      <c r="I54" s="147" t="s">
        <v>688</v>
      </c>
      <c r="J54" s="145" t="s">
        <v>692</v>
      </c>
      <c r="K54" s="148">
        <v>1</v>
      </c>
      <c r="L54" s="149">
        <v>45870</v>
      </c>
      <c r="M54" s="149">
        <v>46006</v>
      </c>
      <c r="N54" s="150">
        <f t="shared" si="2"/>
        <v>19.428571428571427</v>
      </c>
      <c r="O54" s="151" t="s">
        <v>693</v>
      </c>
      <c r="P54" s="152">
        <v>0</v>
      </c>
      <c r="Q54" s="153">
        <f t="shared" si="0"/>
        <v>0</v>
      </c>
      <c r="R54" s="154">
        <f t="shared" si="3"/>
        <v>0</v>
      </c>
      <c r="S54" s="146">
        <f t="shared" si="4"/>
        <v>0</v>
      </c>
      <c r="T54" s="146">
        <f t="shared" si="5"/>
        <v>0</v>
      </c>
      <c r="U54" s="155"/>
      <c r="V54" s="155"/>
      <c r="W54" s="156"/>
      <c r="X54" s="146">
        <f t="shared" si="6"/>
        <v>0</v>
      </c>
      <c r="Y54" s="146">
        <f t="shared" si="7"/>
        <v>1</v>
      </c>
      <c r="Z54" s="146" t="str">
        <f t="shared" si="8"/>
        <v>EN TERMINO</v>
      </c>
      <c r="AA54" s="157"/>
    </row>
    <row r="55" spans="2:27" ht="99.75" x14ac:dyDescent="0.2">
      <c r="B55" s="342"/>
      <c r="C55" s="341"/>
      <c r="D55" s="312"/>
      <c r="E55" s="312"/>
      <c r="F55" s="312"/>
      <c r="G55" s="326"/>
      <c r="H55" s="325"/>
      <c r="I55" s="147" t="s">
        <v>689</v>
      </c>
      <c r="J55" s="145" t="s">
        <v>692</v>
      </c>
      <c r="K55" s="148">
        <v>1</v>
      </c>
      <c r="L55" s="149">
        <v>45870</v>
      </c>
      <c r="M55" s="149">
        <v>46006</v>
      </c>
      <c r="N55" s="150">
        <f t="shared" si="2"/>
        <v>19.428571428571427</v>
      </c>
      <c r="O55" s="151" t="s">
        <v>693</v>
      </c>
      <c r="P55" s="152">
        <v>0</v>
      </c>
      <c r="Q55" s="153">
        <f t="shared" si="0"/>
        <v>0</v>
      </c>
      <c r="R55" s="154">
        <f t="shared" si="3"/>
        <v>0</v>
      </c>
      <c r="S55" s="146">
        <f t="shared" si="4"/>
        <v>0</v>
      </c>
      <c r="T55" s="146">
        <f t="shared" si="5"/>
        <v>0</v>
      </c>
      <c r="U55" s="155"/>
      <c r="V55" s="155"/>
      <c r="W55" s="156"/>
      <c r="X55" s="146">
        <f t="shared" si="6"/>
        <v>0</v>
      </c>
      <c r="Y55" s="146">
        <f t="shared" si="7"/>
        <v>1</v>
      </c>
      <c r="Z55" s="146" t="str">
        <f t="shared" si="8"/>
        <v>EN TERMINO</v>
      </c>
      <c r="AA55" s="157"/>
    </row>
    <row r="56" spans="2:27" ht="99.75" x14ac:dyDescent="0.2">
      <c r="B56" s="342"/>
      <c r="C56" s="341"/>
      <c r="D56" s="312"/>
      <c r="E56" s="312"/>
      <c r="F56" s="312"/>
      <c r="G56" s="326"/>
      <c r="H56" s="325"/>
      <c r="I56" s="147" t="s">
        <v>690</v>
      </c>
      <c r="J56" s="145" t="s">
        <v>692</v>
      </c>
      <c r="K56" s="148">
        <v>1</v>
      </c>
      <c r="L56" s="149">
        <v>45870</v>
      </c>
      <c r="M56" s="149">
        <v>46006</v>
      </c>
      <c r="N56" s="150">
        <f t="shared" si="2"/>
        <v>19.428571428571427</v>
      </c>
      <c r="O56" s="151" t="s">
        <v>693</v>
      </c>
      <c r="P56" s="152">
        <v>0</v>
      </c>
      <c r="Q56" s="153">
        <f t="shared" si="0"/>
        <v>0</v>
      </c>
      <c r="R56" s="154">
        <f t="shared" si="3"/>
        <v>0</v>
      </c>
      <c r="S56" s="146">
        <f t="shared" si="4"/>
        <v>0</v>
      </c>
      <c r="T56" s="146">
        <f t="shared" si="5"/>
        <v>0</v>
      </c>
      <c r="U56" s="155"/>
      <c r="V56" s="155"/>
      <c r="W56" s="156"/>
      <c r="X56" s="146">
        <f t="shared" si="6"/>
        <v>0</v>
      </c>
      <c r="Y56" s="146">
        <f t="shared" si="7"/>
        <v>1</v>
      </c>
      <c r="Z56" s="146" t="str">
        <f t="shared" si="8"/>
        <v>EN TERMINO</v>
      </c>
      <c r="AA56" s="157"/>
    </row>
    <row r="57" spans="2:27" ht="99.75" x14ac:dyDescent="0.2">
      <c r="B57" s="342"/>
      <c r="C57" s="341"/>
      <c r="D57" s="312"/>
      <c r="E57" s="312"/>
      <c r="F57" s="312"/>
      <c r="G57" s="326"/>
      <c r="H57" s="325"/>
      <c r="I57" s="147" t="s">
        <v>691</v>
      </c>
      <c r="J57" s="145" t="s">
        <v>692</v>
      </c>
      <c r="K57" s="148">
        <v>1</v>
      </c>
      <c r="L57" s="149">
        <v>45870</v>
      </c>
      <c r="M57" s="149">
        <v>46006</v>
      </c>
      <c r="N57" s="150">
        <f t="shared" si="2"/>
        <v>19.428571428571427</v>
      </c>
      <c r="O57" s="151" t="s">
        <v>693</v>
      </c>
      <c r="P57" s="152">
        <v>0</v>
      </c>
      <c r="Q57" s="153">
        <f t="shared" si="0"/>
        <v>0</v>
      </c>
      <c r="R57" s="154">
        <f t="shared" si="3"/>
        <v>0</v>
      </c>
      <c r="S57" s="146">
        <f t="shared" si="4"/>
        <v>0</v>
      </c>
      <c r="T57" s="146">
        <f t="shared" si="5"/>
        <v>0</v>
      </c>
      <c r="U57" s="155"/>
      <c r="V57" s="155"/>
      <c r="W57" s="156"/>
      <c r="X57" s="146">
        <f t="shared" si="6"/>
        <v>0</v>
      </c>
      <c r="Y57" s="146">
        <f t="shared" si="7"/>
        <v>1</v>
      </c>
      <c r="Z57" s="146" t="str">
        <f t="shared" si="8"/>
        <v>EN TERMINO</v>
      </c>
      <c r="AA57" s="157"/>
    </row>
    <row r="58" spans="2:27" ht="99.75" x14ac:dyDescent="0.25">
      <c r="B58" s="349">
        <v>9</v>
      </c>
      <c r="C58" s="348" t="s">
        <v>694</v>
      </c>
      <c r="D58" s="350" t="s">
        <v>695</v>
      </c>
      <c r="E58" s="346" t="s">
        <v>696</v>
      </c>
      <c r="F58" s="346" t="s">
        <v>697</v>
      </c>
      <c r="G58" s="345" t="s">
        <v>698</v>
      </c>
      <c r="H58" s="346" t="s">
        <v>699</v>
      </c>
      <c r="I58" s="160" t="s">
        <v>700</v>
      </c>
      <c r="J58" s="160" t="s">
        <v>704</v>
      </c>
      <c r="K58" s="161">
        <v>1</v>
      </c>
      <c r="L58" s="162">
        <v>45870</v>
      </c>
      <c r="M58" s="162">
        <v>46006</v>
      </c>
      <c r="N58" s="163">
        <f t="shared" si="2"/>
        <v>19.428571428571427</v>
      </c>
      <c r="O58" s="158" t="s">
        <v>708</v>
      </c>
      <c r="P58" s="164">
        <v>0</v>
      </c>
      <c r="Q58" s="165">
        <f t="shared" si="0"/>
        <v>0</v>
      </c>
      <c r="R58" s="166">
        <f t="shared" si="3"/>
        <v>0</v>
      </c>
      <c r="S58" s="159">
        <f t="shared" si="4"/>
        <v>0</v>
      </c>
      <c r="T58" s="159">
        <f t="shared" si="5"/>
        <v>0</v>
      </c>
      <c r="U58" s="167"/>
      <c r="V58" s="167"/>
      <c r="W58" s="168"/>
      <c r="X58" s="159">
        <f t="shared" si="6"/>
        <v>0</v>
      </c>
      <c r="Y58" s="159">
        <f t="shared" si="7"/>
        <v>1</v>
      </c>
      <c r="Z58" s="159" t="str">
        <f t="shared" si="8"/>
        <v>EN TERMINO</v>
      </c>
      <c r="AA58" s="169"/>
    </row>
    <row r="59" spans="2:27" ht="99.75" x14ac:dyDescent="0.25">
      <c r="B59" s="349"/>
      <c r="C59" s="348"/>
      <c r="D59" s="350"/>
      <c r="E59" s="346"/>
      <c r="F59" s="346"/>
      <c r="G59" s="345"/>
      <c r="H59" s="346"/>
      <c r="I59" s="160" t="s">
        <v>701</v>
      </c>
      <c r="J59" s="160" t="s">
        <v>705</v>
      </c>
      <c r="K59" s="161">
        <v>1</v>
      </c>
      <c r="L59" s="162">
        <v>45870</v>
      </c>
      <c r="M59" s="162">
        <v>46006</v>
      </c>
      <c r="N59" s="163">
        <f t="shared" si="2"/>
        <v>19.428571428571427</v>
      </c>
      <c r="O59" s="158" t="s">
        <v>708</v>
      </c>
      <c r="P59" s="164">
        <v>0</v>
      </c>
      <c r="Q59" s="165">
        <f t="shared" si="0"/>
        <v>0</v>
      </c>
      <c r="R59" s="166">
        <f t="shared" si="3"/>
        <v>0</v>
      </c>
      <c r="S59" s="159">
        <f t="shared" si="4"/>
        <v>0</v>
      </c>
      <c r="T59" s="159">
        <f t="shared" si="5"/>
        <v>0</v>
      </c>
      <c r="U59" s="167"/>
      <c r="V59" s="167"/>
      <c r="W59" s="168"/>
      <c r="X59" s="159">
        <f t="shared" si="6"/>
        <v>0</v>
      </c>
      <c r="Y59" s="159">
        <f t="shared" si="7"/>
        <v>1</v>
      </c>
      <c r="Z59" s="159" t="str">
        <f t="shared" si="8"/>
        <v>EN TERMINO</v>
      </c>
      <c r="AA59" s="169"/>
    </row>
    <row r="60" spans="2:27" ht="99.75" x14ac:dyDescent="0.25">
      <c r="B60" s="349"/>
      <c r="C60" s="348"/>
      <c r="D60" s="350"/>
      <c r="E60" s="346"/>
      <c r="F60" s="346"/>
      <c r="G60" s="345"/>
      <c r="H60" s="346"/>
      <c r="I60" s="160" t="s">
        <v>702</v>
      </c>
      <c r="J60" s="160" t="s">
        <v>706</v>
      </c>
      <c r="K60" s="161">
        <v>1</v>
      </c>
      <c r="L60" s="162">
        <v>45870</v>
      </c>
      <c r="M60" s="162">
        <v>46006</v>
      </c>
      <c r="N60" s="163">
        <f t="shared" si="2"/>
        <v>19.428571428571427</v>
      </c>
      <c r="O60" s="158" t="s">
        <v>708</v>
      </c>
      <c r="P60" s="164">
        <v>0</v>
      </c>
      <c r="Q60" s="165">
        <f t="shared" si="0"/>
        <v>0</v>
      </c>
      <c r="R60" s="166">
        <f t="shared" si="3"/>
        <v>0</v>
      </c>
      <c r="S60" s="159">
        <f t="shared" si="4"/>
        <v>0</v>
      </c>
      <c r="T60" s="159">
        <f t="shared" si="5"/>
        <v>0</v>
      </c>
      <c r="U60" s="167"/>
      <c r="V60" s="167"/>
      <c r="W60" s="168"/>
      <c r="X60" s="159">
        <f t="shared" si="6"/>
        <v>0</v>
      </c>
      <c r="Y60" s="159">
        <f t="shared" si="7"/>
        <v>1</v>
      </c>
      <c r="Z60" s="159" t="str">
        <f t="shared" si="8"/>
        <v>EN TERMINO</v>
      </c>
      <c r="AA60" s="169"/>
    </row>
    <row r="61" spans="2:27" ht="99.75" x14ac:dyDescent="0.25">
      <c r="B61" s="349"/>
      <c r="C61" s="348"/>
      <c r="D61" s="350"/>
      <c r="E61" s="346"/>
      <c r="F61" s="346"/>
      <c r="G61" s="345"/>
      <c r="H61" s="346"/>
      <c r="I61" s="160" t="s">
        <v>703</v>
      </c>
      <c r="J61" s="160" t="s">
        <v>707</v>
      </c>
      <c r="K61" s="161">
        <v>1</v>
      </c>
      <c r="L61" s="162">
        <v>45870</v>
      </c>
      <c r="M61" s="162">
        <v>46006</v>
      </c>
      <c r="N61" s="163">
        <f t="shared" si="2"/>
        <v>19.428571428571427</v>
      </c>
      <c r="O61" s="158" t="s">
        <v>708</v>
      </c>
      <c r="P61" s="164">
        <v>0</v>
      </c>
      <c r="Q61" s="165">
        <f t="shared" si="0"/>
        <v>0</v>
      </c>
      <c r="R61" s="166">
        <f t="shared" si="3"/>
        <v>0</v>
      </c>
      <c r="S61" s="159">
        <f t="shared" si="4"/>
        <v>0</v>
      </c>
      <c r="T61" s="159">
        <f t="shared" si="5"/>
        <v>0</v>
      </c>
      <c r="U61" s="167"/>
      <c r="V61" s="167"/>
      <c r="W61" s="168"/>
      <c r="X61" s="159">
        <f t="shared" si="6"/>
        <v>0</v>
      </c>
      <c r="Y61" s="159">
        <f t="shared" si="7"/>
        <v>1</v>
      </c>
      <c r="Z61" s="159" t="str">
        <f t="shared" si="8"/>
        <v>EN TERMINO</v>
      </c>
      <c r="AA61" s="169"/>
    </row>
    <row r="62" spans="2:27" ht="171" x14ac:dyDescent="0.25">
      <c r="B62" s="368">
        <v>10</v>
      </c>
      <c r="C62" s="367" t="s">
        <v>709</v>
      </c>
      <c r="D62" s="366" t="s">
        <v>710</v>
      </c>
      <c r="E62" s="366" t="s">
        <v>711</v>
      </c>
      <c r="F62" s="347" t="s">
        <v>712</v>
      </c>
      <c r="G62" s="347" t="s">
        <v>713</v>
      </c>
      <c r="H62" s="347" t="s">
        <v>714</v>
      </c>
      <c r="I62" s="173" t="s">
        <v>715</v>
      </c>
      <c r="J62" s="172" t="s">
        <v>736</v>
      </c>
      <c r="K62" s="174">
        <v>1</v>
      </c>
      <c r="L62" s="175">
        <v>45870</v>
      </c>
      <c r="M62" s="175">
        <v>46006</v>
      </c>
      <c r="N62" s="176">
        <f t="shared" si="2"/>
        <v>19.428571428571427</v>
      </c>
      <c r="O62" s="172" t="s">
        <v>722</v>
      </c>
      <c r="P62" s="177">
        <v>0</v>
      </c>
      <c r="Q62" s="170">
        <f t="shared" si="0"/>
        <v>0</v>
      </c>
      <c r="R62" s="178">
        <f t="shared" si="3"/>
        <v>0</v>
      </c>
      <c r="S62" s="171">
        <f t="shared" si="4"/>
        <v>0</v>
      </c>
      <c r="T62" s="171">
        <f t="shared" si="5"/>
        <v>0</v>
      </c>
      <c r="U62" s="179"/>
      <c r="V62" s="179"/>
      <c r="W62" s="180"/>
      <c r="X62" s="171">
        <f t="shared" si="6"/>
        <v>0</v>
      </c>
      <c r="Y62" s="171">
        <f t="shared" si="7"/>
        <v>1</v>
      </c>
      <c r="Z62" s="171" t="str">
        <f t="shared" si="8"/>
        <v>EN TERMINO</v>
      </c>
      <c r="AA62" s="181"/>
    </row>
    <row r="63" spans="2:27" ht="171" x14ac:dyDescent="0.25">
      <c r="B63" s="368"/>
      <c r="C63" s="367"/>
      <c r="D63" s="366"/>
      <c r="E63" s="366"/>
      <c r="F63" s="347"/>
      <c r="G63" s="347"/>
      <c r="H63" s="347"/>
      <c r="I63" s="173" t="s">
        <v>716</v>
      </c>
      <c r="J63" s="172" t="s">
        <v>736</v>
      </c>
      <c r="K63" s="174">
        <v>1</v>
      </c>
      <c r="L63" s="175">
        <v>45870</v>
      </c>
      <c r="M63" s="175">
        <v>46006</v>
      </c>
      <c r="N63" s="176">
        <f t="shared" si="2"/>
        <v>19.428571428571427</v>
      </c>
      <c r="O63" s="172" t="s">
        <v>722</v>
      </c>
      <c r="P63" s="177">
        <v>0</v>
      </c>
      <c r="Q63" s="170">
        <f t="shared" si="0"/>
        <v>0</v>
      </c>
      <c r="R63" s="178">
        <f t="shared" si="3"/>
        <v>0</v>
      </c>
      <c r="S63" s="171">
        <f t="shared" si="4"/>
        <v>0</v>
      </c>
      <c r="T63" s="171">
        <f t="shared" si="5"/>
        <v>0</v>
      </c>
      <c r="U63" s="179"/>
      <c r="V63" s="179"/>
      <c r="W63" s="180"/>
      <c r="X63" s="171">
        <f t="shared" si="6"/>
        <v>0</v>
      </c>
      <c r="Y63" s="171">
        <f t="shared" si="7"/>
        <v>1</v>
      </c>
      <c r="Z63" s="171" t="str">
        <f t="shared" si="8"/>
        <v>EN TERMINO</v>
      </c>
      <c r="AA63" s="181"/>
    </row>
    <row r="64" spans="2:27" ht="171" x14ac:dyDescent="0.25">
      <c r="B64" s="368"/>
      <c r="C64" s="367"/>
      <c r="D64" s="366"/>
      <c r="E64" s="366"/>
      <c r="F64" s="347"/>
      <c r="G64" s="347"/>
      <c r="H64" s="347"/>
      <c r="I64" s="173" t="s">
        <v>717</v>
      </c>
      <c r="J64" s="172" t="s">
        <v>736</v>
      </c>
      <c r="K64" s="174">
        <v>1</v>
      </c>
      <c r="L64" s="175">
        <v>45870</v>
      </c>
      <c r="M64" s="175">
        <v>46006</v>
      </c>
      <c r="N64" s="176">
        <f t="shared" si="2"/>
        <v>19.428571428571427</v>
      </c>
      <c r="O64" s="172" t="s">
        <v>722</v>
      </c>
      <c r="P64" s="177">
        <v>0</v>
      </c>
      <c r="Q64" s="170">
        <f t="shared" si="0"/>
        <v>0</v>
      </c>
      <c r="R64" s="178">
        <f t="shared" si="3"/>
        <v>0</v>
      </c>
      <c r="S64" s="171">
        <f t="shared" si="4"/>
        <v>0</v>
      </c>
      <c r="T64" s="171">
        <f t="shared" si="5"/>
        <v>0</v>
      </c>
      <c r="U64" s="179"/>
      <c r="V64" s="179"/>
      <c r="W64" s="180"/>
      <c r="X64" s="171">
        <f t="shared" si="6"/>
        <v>0</v>
      </c>
      <c r="Y64" s="171">
        <f t="shared" si="7"/>
        <v>1</v>
      </c>
      <c r="Z64" s="171" t="str">
        <f t="shared" si="8"/>
        <v>EN TERMINO</v>
      </c>
      <c r="AA64" s="181"/>
    </row>
    <row r="65" spans="2:27" ht="171" x14ac:dyDescent="0.25">
      <c r="B65" s="368"/>
      <c r="C65" s="367"/>
      <c r="D65" s="366"/>
      <c r="E65" s="366"/>
      <c r="F65" s="347"/>
      <c r="G65" s="347"/>
      <c r="H65" s="347"/>
      <c r="I65" s="173" t="s">
        <v>718</v>
      </c>
      <c r="J65" s="172" t="s">
        <v>736</v>
      </c>
      <c r="K65" s="174">
        <v>1</v>
      </c>
      <c r="L65" s="175">
        <v>45870</v>
      </c>
      <c r="M65" s="175">
        <v>46006</v>
      </c>
      <c r="N65" s="176">
        <f t="shared" si="2"/>
        <v>19.428571428571427</v>
      </c>
      <c r="O65" s="172" t="s">
        <v>722</v>
      </c>
      <c r="P65" s="177">
        <v>0</v>
      </c>
      <c r="Q65" s="170">
        <f t="shared" si="0"/>
        <v>0</v>
      </c>
      <c r="R65" s="178">
        <f t="shared" si="3"/>
        <v>0</v>
      </c>
      <c r="S65" s="171">
        <f t="shared" si="4"/>
        <v>0</v>
      </c>
      <c r="T65" s="171">
        <f t="shared" si="5"/>
        <v>0</v>
      </c>
      <c r="U65" s="179"/>
      <c r="V65" s="179"/>
      <c r="W65" s="180"/>
      <c r="X65" s="171">
        <f t="shared" si="6"/>
        <v>0</v>
      </c>
      <c r="Y65" s="171">
        <f t="shared" si="7"/>
        <v>1</v>
      </c>
      <c r="Z65" s="171" t="str">
        <f t="shared" si="8"/>
        <v>EN TERMINO</v>
      </c>
      <c r="AA65" s="181"/>
    </row>
    <row r="66" spans="2:27" ht="171" x14ac:dyDescent="0.25">
      <c r="B66" s="368"/>
      <c r="C66" s="367"/>
      <c r="D66" s="366"/>
      <c r="E66" s="366"/>
      <c r="F66" s="347"/>
      <c r="G66" s="347"/>
      <c r="H66" s="347"/>
      <c r="I66" s="173" t="s">
        <v>719</v>
      </c>
      <c r="J66" s="172" t="s">
        <v>736</v>
      </c>
      <c r="K66" s="174">
        <v>1</v>
      </c>
      <c r="L66" s="175">
        <v>45870</v>
      </c>
      <c r="M66" s="175">
        <v>46006</v>
      </c>
      <c r="N66" s="176">
        <f t="shared" si="2"/>
        <v>19.428571428571427</v>
      </c>
      <c r="O66" s="172" t="s">
        <v>722</v>
      </c>
      <c r="P66" s="177">
        <v>0</v>
      </c>
      <c r="Q66" s="170">
        <f t="shared" si="0"/>
        <v>0</v>
      </c>
      <c r="R66" s="178">
        <f t="shared" si="3"/>
        <v>0</v>
      </c>
      <c r="S66" s="171">
        <f t="shared" si="4"/>
        <v>0</v>
      </c>
      <c r="T66" s="171">
        <f t="shared" si="5"/>
        <v>0</v>
      </c>
      <c r="U66" s="179"/>
      <c r="V66" s="179"/>
      <c r="W66" s="180"/>
      <c r="X66" s="171">
        <f t="shared" si="6"/>
        <v>0</v>
      </c>
      <c r="Y66" s="171">
        <f t="shared" si="7"/>
        <v>1</v>
      </c>
      <c r="Z66" s="171" t="str">
        <f t="shared" si="8"/>
        <v>EN TERMINO</v>
      </c>
      <c r="AA66" s="181"/>
    </row>
    <row r="67" spans="2:27" ht="171" x14ac:dyDescent="0.25">
      <c r="B67" s="368"/>
      <c r="C67" s="367"/>
      <c r="D67" s="366"/>
      <c r="E67" s="366"/>
      <c r="F67" s="347"/>
      <c r="G67" s="347"/>
      <c r="H67" s="347"/>
      <c r="I67" s="173" t="s">
        <v>720</v>
      </c>
      <c r="J67" s="172" t="s">
        <v>736</v>
      </c>
      <c r="K67" s="174">
        <v>1</v>
      </c>
      <c r="L67" s="175">
        <v>45870</v>
      </c>
      <c r="M67" s="175">
        <v>46006</v>
      </c>
      <c r="N67" s="176">
        <f t="shared" si="2"/>
        <v>19.428571428571427</v>
      </c>
      <c r="O67" s="172" t="s">
        <v>722</v>
      </c>
      <c r="P67" s="177">
        <v>0</v>
      </c>
      <c r="Q67" s="170">
        <f t="shared" si="0"/>
        <v>0</v>
      </c>
      <c r="R67" s="178">
        <f t="shared" si="3"/>
        <v>0</v>
      </c>
      <c r="S67" s="171">
        <f t="shared" si="4"/>
        <v>0</v>
      </c>
      <c r="T67" s="171">
        <f t="shared" si="5"/>
        <v>0</v>
      </c>
      <c r="U67" s="179"/>
      <c r="V67" s="179"/>
      <c r="W67" s="180"/>
      <c r="X67" s="171">
        <f t="shared" si="6"/>
        <v>0</v>
      </c>
      <c r="Y67" s="171">
        <f t="shared" si="7"/>
        <v>1</v>
      </c>
      <c r="Z67" s="171" t="str">
        <f t="shared" si="8"/>
        <v>EN TERMINO</v>
      </c>
      <c r="AA67" s="181"/>
    </row>
    <row r="68" spans="2:27" ht="171" x14ac:dyDescent="0.25">
      <c r="B68" s="368"/>
      <c r="C68" s="367"/>
      <c r="D68" s="366"/>
      <c r="E68" s="366"/>
      <c r="F68" s="347"/>
      <c r="G68" s="347"/>
      <c r="H68" s="347"/>
      <c r="I68" s="173" t="s">
        <v>721</v>
      </c>
      <c r="J68" s="172" t="s">
        <v>736</v>
      </c>
      <c r="K68" s="174">
        <v>1</v>
      </c>
      <c r="L68" s="175">
        <v>45870</v>
      </c>
      <c r="M68" s="175">
        <v>46006</v>
      </c>
      <c r="N68" s="176">
        <f t="shared" si="2"/>
        <v>19.428571428571427</v>
      </c>
      <c r="O68" s="172" t="s">
        <v>722</v>
      </c>
      <c r="P68" s="177">
        <v>0</v>
      </c>
      <c r="Q68" s="170">
        <f t="shared" si="0"/>
        <v>0</v>
      </c>
      <c r="R68" s="178">
        <f t="shared" si="3"/>
        <v>0</v>
      </c>
      <c r="S68" s="171">
        <f t="shared" si="4"/>
        <v>0</v>
      </c>
      <c r="T68" s="171">
        <f t="shared" si="5"/>
        <v>0</v>
      </c>
      <c r="U68" s="179"/>
      <c r="V68" s="179"/>
      <c r="W68" s="180"/>
      <c r="X68" s="171">
        <f t="shared" si="6"/>
        <v>0</v>
      </c>
      <c r="Y68" s="171">
        <f t="shared" si="7"/>
        <v>1</v>
      </c>
      <c r="Z68" s="171" t="str">
        <f t="shared" si="8"/>
        <v>EN TERMINO</v>
      </c>
      <c r="AA68" s="181"/>
    </row>
    <row r="69" spans="2:27" ht="128.25" x14ac:dyDescent="0.25">
      <c r="B69" s="344">
        <v>11</v>
      </c>
      <c r="C69" s="343" t="s">
        <v>723</v>
      </c>
      <c r="D69" s="370" t="s">
        <v>724</v>
      </c>
      <c r="E69" s="370" t="s">
        <v>725</v>
      </c>
      <c r="F69" s="370" t="s">
        <v>726</v>
      </c>
      <c r="G69" s="369" t="s">
        <v>727</v>
      </c>
      <c r="H69" s="369" t="s">
        <v>728</v>
      </c>
      <c r="I69" s="184" t="s">
        <v>729</v>
      </c>
      <c r="J69" s="182" t="s">
        <v>737</v>
      </c>
      <c r="K69" s="185">
        <v>1</v>
      </c>
      <c r="L69" s="186">
        <v>45870</v>
      </c>
      <c r="M69" s="186">
        <v>46006</v>
      </c>
      <c r="N69" s="187">
        <f t="shared" si="2"/>
        <v>19.428571428571427</v>
      </c>
      <c r="O69" s="182" t="s">
        <v>738</v>
      </c>
      <c r="P69" s="188">
        <v>0</v>
      </c>
      <c r="Q69" s="189">
        <f t="shared" si="0"/>
        <v>0</v>
      </c>
      <c r="R69" s="190">
        <f t="shared" si="3"/>
        <v>0</v>
      </c>
      <c r="S69" s="183">
        <f t="shared" si="4"/>
        <v>0</v>
      </c>
      <c r="T69" s="183">
        <f t="shared" si="5"/>
        <v>0</v>
      </c>
      <c r="U69" s="191"/>
      <c r="V69" s="191"/>
      <c r="W69" s="192"/>
      <c r="X69" s="183">
        <f t="shared" si="6"/>
        <v>0</v>
      </c>
      <c r="Y69" s="183">
        <f t="shared" si="7"/>
        <v>1</v>
      </c>
      <c r="Z69" s="183" t="str">
        <f t="shared" si="8"/>
        <v>EN TERMINO</v>
      </c>
      <c r="AA69" s="193"/>
    </row>
    <row r="70" spans="2:27" ht="128.25" x14ac:dyDescent="0.25">
      <c r="B70" s="344"/>
      <c r="C70" s="343"/>
      <c r="D70" s="370"/>
      <c r="E70" s="370"/>
      <c r="F70" s="370"/>
      <c r="G70" s="369"/>
      <c r="H70" s="369"/>
      <c r="I70" s="184" t="s">
        <v>730</v>
      </c>
      <c r="J70" s="182" t="s">
        <v>737</v>
      </c>
      <c r="K70" s="185">
        <v>1</v>
      </c>
      <c r="L70" s="186">
        <v>45870</v>
      </c>
      <c r="M70" s="186">
        <v>46006</v>
      </c>
      <c r="N70" s="187">
        <f t="shared" si="2"/>
        <v>19.428571428571427</v>
      </c>
      <c r="O70" s="182" t="s">
        <v>738</v>
      </c>
      <c r="P70" s="188">
        <v>0</v>
      </c>
      <c r="Q70" s="189">
        <f t="shared" si="0"/>
        <v>0</v>
      </c>
      <c r="R70" s="190">
        <f t="shared" si="3"/>
        <v>0</v>
      </c>
      <c r="S70" s="183">
        <f t="shared" si="4"/>
        <v>0</v>
      </c>
      <c r="T70" s="183">
        <f t="shared" si="5"/>
        <v>0</v>
      </c>
      <c r="U70" s="191"/>
      <c r="V70" s="191"/>
      <c r="W70" s="192"/>
      <c r="X70" s="183">
        <f t="shared" si="6"/>
        <v>0</v>
      </c>
      <c r="Y70" s="183">
        <f t="shared" si="7"/>
        <v>1</v>
      </c>
      <c r="Z70" s="183" t="str">
        <f t="shared" si="8"/>
        <v>EN TERMINO</v>
      </c>
      <c r="AA70" s="193"/>
    </row>
    <row r="71" spans="2:27" ht="128.25" x14ac:dyDescent="0.25">
      <c r="B71" s="344"/>
      <c r="C71" s="343"/>
      <c r="D71" s="370"/>
      <c r="E71" s="370"/>
      <c r="F71" s="370"/>
      <c r="G71" s="369"/>
      <c r="H71" s="369"/>
      <c r="I71" s="184" t="s">
        <v>731</v>
      </c>
      <c r="J71" s="182" t="s">
        <v>737</v>
      </c>
      <c r="K71" s="185">
        <v>1</v>
      </c>
      <c r="L71" s="186">
        <v>45870</v>
      </c>
      <c r="M71" s="186">
        <v>46006</v>
      </c>
      <c r="N71" s="187">
        <f t="shared" si="2"/>
        <v>19.428571428571427</v>
      </c>
      <c r="O71" s="182" t="s">
        <v>738</v>
      </c>
      <c r="P71" s="188">
        <v>0</v>
      </c>
      <c r="Q71" s="189">
        <f t="shared" si="0"/>
        <v>0</v>
      </c>
      <c r="R71" s="190">
        <f t="shared" si="3"/>
        <v>0</v>
      </c>
      <c r="S71" s="183">
        <f t="shared" si="4"/>
        <v>0</v>
      </c>
      <c r="T71" s="183">
        <f t="shared" si="5"/>
        <v>0</v>
      </c>
      <c r="U71" s="191"/>
      <c r="V71" s="191"/>
      <c r="W71" s="192"/>
      <c r="X71" s="183">
        <f t="shared" si="6"/>
        <v>0</v>
      </c>
      <c r="Y71" s="183">
        <f t="shared" si="7"/>
        <v>1</v>
      </c>
      <c r="Z71" s="183" t="str">
        <f t="shared" si="8"/>
        <v>EN TERMINO</v>
      </c>
      <c r="AA71" s="193"/>
    </row>
    <row r="72" spans="2:27" ht="128.25" x14ac:dyDescent="0.25">
      <c r="B72" s="344"/>
      <c r="C72" s="343"/>
      <c r="D72" s="370"/>
      <c r="E72" s="370"/>
      <c r="F72" s="370"/>
      <c r="G72" s="369"/>
      <c r="H72" s="369"/>
      <c r="I72" s="184" t="s">
        <v>732</v>
      </c>
      <c r="J72" s="182" t="s">
        <v>737</v>
      </c>
      <c r="K72" s="185">
        <v>1</v>
      </c>
      <c r="L72" s="186">
        <v>45870</v>
      </c>
      <c r="M72" s="186">
        <v>46006</v>
      </c>
      <c r="N72" s="187">
        <f t="shared" si="2"/>
        <v>19.428571428571427</v>
      </c>
      <c r="O72" s="182" t="s">
        <v>738</v>
      </c>
      <c r="P72" s="188">
        <v>0</v>
      </c>
      <c r="Q72" s="189">
        <f t="shared" si="0"/>
        <v>0</v>
      </c>
      <c r="R72" s="190">
        <f t="shared" si="3"/>
        <v>0</v>
      </c>
      <c r="S72" s="183">
        <f t="shared" si="4"/>
        <v>0</v>
      </c>
      <c r="T72" s="183">
        <f t="shared" si="5"/>
        <v>0</v>
      </c>
      <c r="U72" s="191"/>
      <c r="V72" s="191"/>
      <c r="W72" s="192"/>
      <c r="X72" s="183">
        <f t="shared" si="6"/>
        <v>0</v>
      </c>
      <c r="Y72" s="183">
        <f t="shared" si="7"/>
        <v>1</v>
      </c>
      <c r="Z72" s="183" t="str">
        <f t="shared" si="8"/>
        <v>EN TERMINO</v>
      </c>
      <c r="AA72" s="193"/>
    </row>
    <row r="73" spans="2:27" ht="128.25" x14ac:dyDescent="0.25">
      <c r="B73" s="344"/>
      <c r="C73" s="343"/>
      <c r="D73" s="370"/>
      <c r="E73" s="370"/>
      <c r="F73" s="370"/>
      <c r="G73" s="369"/>
      <c r="H73" s="369"/>
      <c r="I73" s="184" t="s">
        <v>733</v>
      </c>
      <c r="J73" s="182" t="s">
        <v>737</v>
      </c>
      <c r="K73" s="185">
        <v>1</v>
      </c>
      <c r="L73" s="186">
        <v>45870</v>
      </c>
      <c r="M73" s="186">
        <v>46006</v>
      </c>
      <c r="N73" s="187">
        <f t="shared" si="2"/>
        <v>19.428571428571427</v>
      </c>
      <c r="O73" s="182" t="s">
        <v>738</v>
      </c>
      <c r="P73" s="188">
        <v>0</v>
      </c>
      <c r="Q73" s="189">
        <f t="shared" si="0"/>
        <v>0</v>
      </c>
      <c r="R73" s="190">
        <f t="shared" si="3"/>
        <v>0</v>
      </c>
      <c r="S73" s="183">
        <f t="shared" si="4"/>
        <v>0</v>
      </c>
      <c r="T73" s="183">
        <f t="shared" si="5"/>
        <v>0</v>
      </c>
      <c r="U73" s="191"/>
      <c r="V73" s="191"/>
      <c r="W73" s="192"/>
      <c r="X73" s="183">
        <f t="shared" si="6"/>
        <v>0</v>
      </c>
      <c r="Y73" s="183">
        <f t="shared" si="7"/>
        <v>1</v>
      </c>
      <c r="Z73" s="183" t="str">
        <f t="shared" si="8"/>
        <v>EN TERMINO</v>
      </c>
      <c r="AA73" s="193"/>
    </row>
    <row r="74" spans="2:27" ht="128.25" x14ac:dyDescent="0.25">
      <c r="B74" s="344"/>
      <c r="C74" s="343"/>
      <c r="D74" s="370"/>
      <c r="E74" s="370"/>
      <c r="F74" s="370"/>
      <c r="G74" s="369"/>
      <c r="H74" s="369"/>
      <c r="I74" s="184" t="s">
        <v>734</v>
      </c>
      <c r="J74" s="182" t="s">
        <v>737</v>
      </c>
      <c r="K74" s="185">
        <v>1</v>
      </c>
      <c r="L74" s="186">
        <v>45870</v>
      </c>
      <c r="M74" s="186">
        <v>46006</v>
      </c>
      <c r="N74" s="187">
        <f t="shared" si="2"/>
        <v>19.428571428571427</v>
      </c>
      <c r="O74" s="182" t="s">
        <v>738</v>
      </c>
      <c r="P74" s="188">
        <v>0</v>
      </c>
      <c r="Q74" s="189">
        <f t="shared" si="0"/>
        <v>0</v>
      </c>
      <c r="R74" s="190">
        <f t="shared" si="3"/>
        <v>0</v>
      </c>
      <c r="S74" s="183">
        <f t="shared" si="4"/>
        <v>0</v>
      </c>
      <c r="T74" s="183">
        <f t="shared" si="5"/>
        <v>0</v>
      </c>
      <c r="U74" s="191"/>
      <c r="V74" s="191"/>
      <c r="W74" s="192"/>
      <c r="X74" s="183">
        <f t="shared" si="6"/>
        <v>0</v>
      </c>
      <c r="Y74" s="183">
        <f t="shared" si="7"/>
        <v>1</v>
      </c>
      <c r="Z74" s="183" t="str">
        <f t="shared" si="8"/>
        <v>EN TERMINO</v>
      </c>
      <c r="AA74" s="193"/>
    </row>
    <row r="75" spans="2:27" ht="128.25" x14ac:dyDescent="0.25">
      <c r="B75" s="344"/>
      <c r="C75" s="343"/>
      <c r="D75" s="370"/>
      <c r="E75" s="370"/>
      <c r="F75" s="370"/>
      <c r="G75" s="369"/>
      <c r="H75" s="369"/>
      <c r="I75" s="184" t="s">
        <v>735</v>
      </c>
      <c r="J75" s="182" t="s">
        <v>737</v>
      </c>
      <c r="K75" s="185">
        <v>1</v>
      </c>
      <c r="L75" s="186">
        <v>45870</v>
      </c>
      <c r="M75" s="186">
        <v>46006</v>
      </c>
      <c r="N75" s="187">
        <f t="shared" si="2"/>
        <v>19.428571428571427</v>
      </c>
      <c r="O75" s="182" t="s">
        <v>738</v>
      </c>
      <c r="P75" s="188">
        <v>0</v>
      </c>
      <c r="Q75" s="189">
        <f t="shared" si="0"/>
        <v>0</v>
      </c>
      <c r="R75" s="190">
        <f t="shared" si="3"/>
        <v>0</v>
      </c>
      <c r="S75" s="183">
        <f t="shared" si="4"/>
        <v>0</v>
      </c>
      <c r="T75" s="183">
        <f t="shared" si="5"/>
        <v>0</v>
      </c>
      <c r="U75" s="191"/>
      <c r="V75" s="191"/>
      <c r="W75" s="192"/>
      <c r="X75" s="183">
        <f t="shared" si="6"/>
        <v>0</v>
      </c>
      <c r="Y75" s="183">
        <f t="shared" si="7"/>
        <v>1</v>
      </c>
      <c r="Z75" s="183" t="str">
        <f t="shared" si="8"/>
        <v>EN TERMINO</v>
      </c>
      <c r="AA75" s="193"/>
    </row>
    <row r="76" spans="2:27" ht="128.25" x14ac:dyDescent="0.25">
      <c r="B76" s="361">
        <v>12</v>
      </c>
      <c r="C76" s="360" t="s">
        <v>739</v>
      </c>
      <c r="D76" s="357" t="s">
        <v>740</v>
      </c>
      <c r="E76" s="357" t="s">
        <v>741</v>
      </c>
      <c r="F76" s="354" t="s">
        <v>742</v>
      </c>
      <c r="G76" s="354" t="s">
        <v>743</v>
      </c>
      <c r="H76" s="354" t="s">
        <v>744</v>
      </c>
      <c r="I76" s="195" t="s">
        <v>745</v>
      </c>
      <c r="J76" s="195" t="s">
        <v>752</v>
      </c>
      <c r="K76" s="197">
        <v>1</v>
      </c>
      <c r="L76" s="198">
        <v>45870</v>
      </c>
      <c r="M76" s="198">
        <v>46006</v>
      </c>
      <c r="N76" s="199">
        <f t="shared" si="2"/>
        <v>19.428571428571427</v>
      </c>
      <c r="O76" s="195" t="s">
        <v>753</v>
      </c>
      <c r="P76" s="200">
        <v>0</v>
      </c>
      <c r="Q76" s="201">
        <f t="shared" si="0"/>
        <v>0</v>
      </c>
      <c r="R76" s="202">
        <f t="shared" si="3"/>
        <v>0</v>
      </c>
      <c r="S76" s="196">
        <f t="shared" si="4"/>
        <v>0</v>
      </c>
      <c r="T76" s="196">
        <f t="shared" si="5"/>
        <v>0</v>
      </c>
      <c r="U76" s="203"/>
      <c r="V76" s="203"/>
      <c r="W76" s="204"/>
      <c r="X76" s="196">
        <f t="shared" si="6"/>
        <v>0</v>
      </c>
      <c r="Y76" s="196">
        <f t="shared" si="7"/>
        <v>1</v>
      </c>
      <c r="Z76" s="196" t="str">
        <f t="shared" si="8"/>
        <v>EN TERMINO</v>
      </c>
      <c r="AA76" s="205"/>
    </row>
    <row r="77" spans="2:27" ht="128.25" x14ac:dyDescent="0.25">
      <c r="B77" s="361"/>
      <c r="C77" s="360"/>
      <c r="D77" s="358"/>
      <c r="E77" s="358"/>
      <c r="F77" s="355"/>
      <c r="G77" s="355"/>
      <c r="H77" s="355"/>
      <c r="I77" s="195" t="s">
        <v>746</v>
      </c>
      <c r="J77" s="195" t="s">
        <v>752</v>
      </c>
      <c r="K77" s="197">
        <v>1</v>
      </c>
      <c r="L77" s="198">
        <v>45870</v>
      </c>
      <c r="M77" s="198">
        <v>46006</v>
      </c>
      <c r="N77" s="199">
        <f t="shared" si="2"/>
        <v>19.428571428571427</v>
      </c>
      <c r="O77" s="195" t="s">
        <v>753</v>
      </c>
      <c r="P77" s="200">
        <v>0</v>
      </c>
      <c r="Q77" s="201">
        <f t="shared" si="0"/>
        <v>0</v>
      </c>
      <c r="R77" s="202">
        <f t="shared" si="3"/>
        <v>0</v>
      </c>
      <c r="S77" s="196">
        <f t="shared" si="4"/>
        <v>0</v>
      </c>
      <c r="T77" s="196">
        <f t="shared" si="5"/>
        <v>0</v>
      </c>
      <c r="U77" s="203"/>
      <c r="V77" s="203"/>
      <c r="W77" s="204"/>
      <c r="X77" s="196">
        <f t="shared" si="6"/>
        <v>0</v>
      </c>
      <c r="Y77" s="196">
        <f t="shared" si="7"/>
        <v>1</v>
      </c>
      <c r="Z77" s="196" t="str">
        <f t="shared" si="8"/>
        <v>EN TERMINO</v>
      </c>
      <c r="AA77" s="205"/>
    </row>
    <row r="78" spans="2:27" ht="128.25" x14ac:dyDescent="0.25">
      <c r="B78" s="361"/>
      <c r="C78" s="360"/>
      <c r="D78" s="358"/>
      <c r="E78" s="358"/>
      <c r="F78" s="355"/>
      <c r="G78" s="355"/>
      <c r="H78" s="355"/>
      <c r="I78" s="195" t="s">
        <v>747</v>
      </c>
      <c r="J78" s="195" t="s">
        <v>752</v>
      </c>
      <c r="K78" s="197">
        <v>1</v>
      </c>
      <c r="L78" s="198">
        <v>45870</v>
      </c>
      <c r="M78" s="198">
        <v>46006</v>
      </c>
      <c r="N78" s="199">
        <f t="shared" si="2"/>
        <v>19.428571428571427</v>
      </c>
      <c r="O78" s="195" t="s">
        <v>753</v>
      </c>
      <c r="P78" s="200">
        <v>0</v>
      </c>
      <c r="Q78" s="201">
        <f t="shared" si="0"/>
        <v>0</v>
      </c>
      <c r="R78" s="202">
        <f t="shared" si="3"/>
        <v>0</v>
      </c>
      <c r="S78" s="196">
        <f t="shared" si="4"/>
        <v>0</v>
      </c>
      <c r="T78" s="196">
        <f t="shared" si="5"/>
        <v>0</v>
      </c>
      <c r="U78" s="203"/>
      <c r="V78" s="203"/>
      <c r="W78" s="204"/>
      <c r="X78" s="196">
        <f t="shared" si="6"/>
        <v>0</v>
      </c>
      <c r="Y78" s="196">
        <f t="shared" si="7"/>
        <v>1</v>
      </c>
      <c r="Z78" s="196" t="str">
        <f t="shared" si="8"/>
        <v>EN TERMINO</v>
      </c>
      <c r="AA78" s="205"/>
    </row>
    <row r="79" spans="2:27" ht="128.25" x14ac:dyDescent="0.25">
      <c r="B79" s="361"/>
      <c r="C79" s="360"/>
      <c r="D79" s="358"/>
      <c r="E79" s="358"/>
      <c r="F79" s="355"/>
      <c r="G79" s="355"/>
      <c r="H79" s="355"/>
      <c r="I79" s="195" t="s">
        <v>748</v>
      </c>
      <c r="J79" s="195" t="s">
        <v>752</v>
      </c>
      <c r="K79" s="197">
        <v>1</v>
      </c>
      <c r="L79" s="198">
        <v>45870</v>
      </c>
      <c r="M79" s="198">
        <v>46006</v>
      </c>
      <c r="N79" s="199">
        <f t="shared" si="2"/>
        <v>19.428571428571427</v>
      </c>
      <c r="O79" s="195" t="s">
        <v>753</v>
      </c>
      <c r="P79" s="200">
        <v>0</v>
      </c>
      <c r="Q79" s="201">
        <f t="shared" si="0"/>
        <v>0</v>
      </c>
      <c r="R79" s="202">
        <f t="shared" si="3"/>
        <v>0</v>
      </c>
      <c r="S79" s="196">
        <f t="shared" si="4"/>
        <v>0</v>
      </c>
      <c r="T79" s="196">
        <f t="shared" si="5"/>
        <v>0</v>
      </c>
      <c r="U79" s="203"/>
      <c r="V79" s="203"/>
      <c r="W79" s="204"/>
      <c r="X79" s="196">
        <f t="shared" si="6"/>
        <v>0</v>
      </c>
      <c r="Y79" s="196">
        <f t="shared" si="7"/>
        <v>1</v>
      </c>
      <c r="Z79" s="196" t="str">
        <f t="shared" si="8"/>
        <v>EN TERMINO</v>
      </c>
      <c r="AA79" s="205"/>
    </row>
    <row r="80" spans="2:27" ht="128.25" x14ac:dyDescent="0.25">
      <c r="B80" s="361"/>
      <c r="C80" s="360"/>
      <c r="D80" s="358"/>
      <c r="E80" s="358"/>
      <c r="F80" s="355"/>
      <c r="G80" s="355"/>
      <c r="H80" s="355"/>
      <c r="I80" s="195" t="s">
        <v>749</v>
      </c>
      <c r="J80" s="195" t="s">
        <v>752</v>
      </c>
      <c r="K80" s="197">
        <v>1</v>
      </c>
      <c r="L80" s="198">
        <v>45870</v>
      </c>
      <c r="M80" s="198">
        <v>46006</v>
      </c>
      <c r="N80" s="199">
        <f t="shared" si="2"/>
        <v>19.428571428571427</v>
      </c>
      <c r="O80" s="195" t="s">
        <v>753</v>
      </c>
      <c r="P80" s="200">
        <v>0</v>
      </c>
      <c r="Q80" s="201">
        <f t="shared" si="0"/>
        <v>0</v>
      </c>
      <c r="R80" s="202">
        <f t="shared" si="3"/>
        <v>0</v>
      </c>
      <c r="S80" s="196">
        <f t="shared" si="4"/>
        <v>0</v>
      </c>
      <c r="T80" s="196">
        <f t="shared" si="5"/>
        <v>0</v>
      </c>
      <c r="U80" s="203"/>
      <c r="V80" s="203"/>
      <c r="W80" s="204"/>
      <c r="X80" s="196">
        <f t="shared" si="6"/>
        <v>0</v>
      </c>
      <c r="Y80" s="196">
        <f t="shared" si="7"/>
        <v>1</v>
      </c>
      <c r="Z80" s="196" t="str">
        <f t="shared" si="8"/>
        <v>EN TERMINO</v>
      </c>
      <c r="AA80" s="205"/>
    </row>
    <row r="81" spans="2:27" ht="128.25" x14ac:dyDescent="0.25">
      <c r="B81" s="361"/>
      <c r="C81" s="360"/>
      <c r="D81" s="358"/>
      <c r="E81" s="358"/>
      <c r="F81" s="355"/>
      <c r="G81" s="355"/>
      <c r="H81" s="355"/>
      <c r="I81" s="195" t="s">
        <v>750</v>
      </c>
      <c r="J81" s="195" t="s">
        <v>752</v>
      </c>
      <c r="K81" s="197">
        <v>1</v>
      </c>
      <c r="L81" s="198">
        <v>45870</v>
      </c>
      <c r="M81" s="198">
        <v>46006</v>
      </c>
      <c r="N81" s="199">
        <f t="shared" si="2"/>
        <v>19.428571428571427</v>
      </c>
      <c r="O81" s="195" t="s">
        <v>753</v>
      </c>
      <c r="P81" s="200">
        <v>0</v>
      </c>
      <c r="Q81" s="201">
        <f t="shared" si="0"/>
        <v>0</v>
      </c>
      <c r="R81" s="202">
        <f t="shared" si="3"/>
        <v>0</v>
      </c>
      <c r="S81" s="196">
        <f t="shared" si="4"/>
        <v>0</v>
      </c>
      <c r="T81" s="196">
        <f t="shared" si="5"/>
        <v>0</v>
      </c>
      <c r="U81" s="203"/>
      <c r="V81" s="203"/>
      <c r="W81" s="204"/>
      <c r="X81" s="196">
        <f t="shared" si="6"/>
        <v>0</v>
      </c>
      <c r="Y81" s="196">
        <f t="shared" si="7"/>
        <v>1</v>
      </c>
      <c r="Z81" s="196" t="str">
        <f t="shared" si="8"/>
        <v>EN TERMINO</v>
      </c>
      <c r="AA81" s="205"/>
    </row>
    <row r="82" spans="2:27" ht="128.25" x14ac:dyDescent="0.25">
      <c r="B82" s="361"/>
      <c r="C82" s="360"/>
      <c r="D82" s="359"/>
      <c r="E82" s="359"/>
      <c r="F82" s="356"/>
      <c r="G82" s="356"/>
      <c r="H82" s="356"/>
      <c r="I82" s="195" t="s">
        <v>751</v>
      </c>
      <c r="J82" s="195" t="s">
        <v>752</v>
      </c>
      <c r="K82" s="197">
        <v>1</v>
      </c>
      <c r="L82" s="198">
        <v>45870</v>
      </c>
      <c r="M82" s="198">
        <v>46006</v>
      </c>
      <c r="N82" s="199">
        <f t="shared" si="2"/>
        <v>19.428571428571427</v>
      </c>
      <c r="O82" s="195" t="s">
        <v>753</v>
      </c>
      <c r="P82" s="200">
        <v>0</v>
      </c>
      <c r="Q82" s="201">
        <f t="shared" si="0"/>
        <v>0</v>
      </c>
      <c r="R82" s="202">
        <f t="shared" si="3"/>
        <v>0</v>
      </c>
      <c r="S82" s="196">
        <f t="shared" si="4"/>
        <v>0</v>
      </c>
      <c r="T82" s="196">
        <f t="shared" si="5"/>
        <v>0</v>
      </c>
      <c r="U82" s="203"/>
      <c r="V82" s="203"/>
      <c r="W82" s="204"/>
      <c r="X82" s="196">
        <f t="shared" si="6"/>
        <v>0</v>
      </c>
      <c r="Y82" s="196">
        <f t="shared" si="7"/>
        <v>1</v>
      </c>
      <c r="Z82" s="196" t="str">
        <f t="shared" si="8"/>
        <v>EN TERMINO</v>
      </c>
      <c r="AA82" s="205"/>
    </row>
    <row r="83" spans="2:27" ht="78.75" x14ac:dyDescent="0.25">
      <c r="B83" s="322">
        <v>13</v>
      </c>
      <c r="C83" s="323" t="s">
        <v>601</v>
      </c>
      <c r="D83" s="324" t="s">
        <v>602</v>
      </c>
      <c r="E83" s="322" t="s">
        <v>603</v>
      </c>
      <c r="F83" s="322" t="s">
        <v>604</v>
      </c>
      <c r="G83" s="322" t="s">
        <v>605</v>
      </c>
      <c r="H83" s="322" t="s">
        <v>606</v>
      </c>
      <c r="I83" s="111" t="s">
        <v>607</v>
      </c>
      <c r="J83" s="252" t="s">
        <v>612</v>
      </c>
      <c r="K83" s="112">
        <v>1</v>
      </c>
      <c r="L83" s="237">
        <v>45870</v>
      </c>
      <c r="M83" s="237">
        <v>46006</v>
      </c>
      <c r="N83" s="238">
        <f t="shared" si="2"/>
        <v>19.428571428571427</v>
      </c>
      <c r="O83" s="258" t="s">
        <v>616</v>
      </c>
      <c r="P83" s="239">
        <v>0</v>
      </c>
      <c r="Q83" s="113">
        <f t="shared" ref="Q83:Q104" si="9">IF(P83/K83&gt;1,1,+P83/K83)</f>
        <v>0</v>
      </c>
      <c r="R83" s="240">
        <f t="shared" si="3"/>
        <v>0</v>
      </c>
      <c r="S83" s="114">
        <f t="shared" si="4"/>
        <v>0</v>
      </c>
      <c r="T83" s="114">
        <f t="shared" si="5"/>
        <v>0</v>
      </c>
      <c r="U83" s="241"/>
      <c r="V83" s="241"/>
      <c r="W83" s="242"/>
      <c r="X83" s="114">
        <f t="shared" si="6"/>
        <v>0</v>
      </c>
      <c r="Y83" s="114">
        <f t="shared" si="7"/>
        <v>1</v>
      </c>
      <c r="Z83" s="114" t="str">
        <f t="shared" si="8"/>
        <v>EN TERMINO</v>
      </c>
      <c r="AA83" s="243"/>
    </row>
    <row r="84" spans="2:27" ht="78.75" x14ac:dyDescent="0.25">
      <c r="B84" s="322"/>
      <c r="C84" s="323"/>
      <c r="D84" s="324"/>
      <c r="E84" s="322"/>
      <c r="F84" s="322"/>
      <c r="G84" s="322"/>
      <c r="H84" s="322"/>
      <c r="I84" s="111" t="s">
        <v>608</v>
      </c>
      <c r="J84" s="112" t="s">
        <v>613</v>
      </c>
      <c r="K84" s="112">
        <v>1</v>
      </c>
      <c r="L84" s="237">
        <v>45870</v>
      </c>
      <c r="M84" s="237">
        <v>46006</v>
      </c>
      <c r="N84" s="238">
        <f t="shared" ref="N84:N104" si="10">(+M84-L84)/7</f>
        <v>19.428571428571427</v>
      </c>
      <c r="O84" s="258" t="s">
        <v>616</v>
      </c>
      <c r="P84" s="239">
        <v>0</v>
      </c>
      <c r="Q84" s="113">
        <f t="shared" si="9"/>
        <v>0</v>
      </c>
      <c r="R84" s="240">
        <f t="shared" ref="R84:R104" si="11">+N84*Q84</f>
        <v>0</v>
      </c>
      <c r="S84" s="114">
        <f t="shared" ref="S84:S104" si="12">IF(M84&lt;=$D$7,R84,0)</f>
        <v>0</v>
      </c>
      <c r="T84" s="114">
        <f t="shared" ref="T84:T104" si="13">IF($T$7&gt;=M84,N84,0)</f>
        <v>0</v>
      </c>
      <c r="U84" s="241"/>
      <c r="V84" s="241"/>
      <c r="W84" s="242"/>
      <c r="X84" s="114">
        <f t="shared" si="6"/>
        <v>0</v>
      </c>
      <c r="Y84" s="114">
        <f t="shared" si="7"/>
        <v>1</v>
      </c>
      <c r="Z84" s="114" t="str">
        <f t="shared" si="8"/>
        <v>EN TERMINO</v>
      </c>
      <c r="AA84" s="243"/>
    </row>
    <row r="85" spans="2:27" ht="78.75" x14ac:dyDescent="0.25">
      <c r="B85" s="322"/>
      <c r="C85" s="323"/>
      <c r="D85" s="324"/>
      <c r="E85" s="322"/>
      <c r="F85" s="322"/>
      <c r="G85" s="322"/>
      <c r="H85" s="322"/>
      <c r="I85" s="111" t="s">
        <v>609</v>
      </c>
      <c r="J85" s="252" t="s">
        <v>614</v>
      </c>
      <c r="K85" s="112">
        <v>1</v>
      </c>
      <c r="L85" s="237">
        <v>45870</v>
      </c>
      <c r="M85" s="237">
        <v>46006</v>
      </c>
      <c r="N85" s="238">
        <f t="shared" si="10"/>
        <v>19.428571428571427</v>
      </c>
      <c r="O85" s="258" t="s">
        <v>616</v>
      </c>
      <c r="P85" s="239">
        <v>0</v>
      </c>
      <c r="Q85" s="113">
        <f t="shared" si="9"/>
        <v>0</v>
      </c>
      <c r="R85" s="240">
        <f t="shared" si="11"/>
        <v>0</v>
      </c>
      <c r="S85" s="114">
        <f t="shared" si="12"/>
        <v>0</v>
      </c>
      <c r="T85" s="114">
        <f t="shared" si="13"/>
        <v>0</v>
      </c>
      <c r="U85" s="241"/>
      <c r="V85" s="241"/>
      <c r="W85" s="242"/>
      <c r="X85" s="114">
        <f t="shared" ref="X85:X104" si="14">IF(Q85=100%,2,0)</f>
        <v>0</v>
      </c>
      <c r="Y85" s="114">
        <f t="shared" ref="Y85:Y104" si="15">IF(M85&lt;$D$8,0,1)</f>
        <v>1</v>
      </c>
      <c r="Z85" s="114" t="str">
        <f t="shared" ref="Z85:Z104" si="16">IF(X85+Y85&gt;1,"CUMPLIDA",IF(Y85=1,"EN TERMINO","VENCIDA"))</f>
        <v>EN TERMINO</v>
      </c>
      <c r="AA85" s="243"/>
    </row>
    <row r="86" spans="2:27" ht="78.75" x14ac:dyDescent="0.25">
      <c r="B86" s="322"/>
      <c r="C86" s="323"/>
      <c r="D86" s="324"/>
      <c r="E86" s="322"/>
      <c r="F86" s="322"/>
      <c r="G86" s="322"/>
      <c r="H86" s="322"/>
      <c r="I86" s="111" t="s">
        <v>610</v>
      </c>
      <c r="J86" s="252" t="s">
        <v>614</v>
      </c>
      <c r="K86" s="112">
        <v>1</v>
      </c>
      <c r="L86" s="237">
        <v>45870</v>
      </c>
      <c r="M86" s="237">
        <v>46006</v>
      </c>
      <c r="N86" s="238">
        <f t="shared" si="10"/>
        <v>19.428571428571427</v>
      </c>
      <c r="O86" s="258" t="s">
        <v>616</v>
      </c>
      <c r="P86" s="239">
        <v>0</v>
      </c>
      <c r="Q86" s="113">
        <f t="shared" si="9"/>
        <v>0</v>
      </c>
      <c r="R86" s="240">
        <f t="shared" si="11"/>
        <v>0</v>
      </c>
      <c r="S86" s="114">
        <f t="shared" si="12"/>
        <v>0</v>
      </c>
      <c r="T86" s="114">
        <f t="shared" si="13"/>
        <v>0</v>
      </c>
      <c r="U86" s="241"/>
      <c r="V86" s="241"/>
      <c r="W86" s="242"/>
      <c r="X86" s="114">
        <f t="shared" si="14"/>
        <v>0</v>
      </c>
      <c r="Y86" s="114">
        <f t="shared" si="15"/>
        <v>1</v>
      </c>
      <c r="Z86" s="114" t="str">
        <f t="shared" si="16"/>
        <v>EN TERMINO</v>
      </c>
      <c r="AA86" s="243"/>
    </row>
    <row r="87" spans="2:27" ht="78.75" x14ac:dyDescent="0.25">
      <c r="B87" s="322"/>
      <c r="C87" s="323"/>
      <c r="D87" s="324"/>
      <c r="E87" s="322"/>
      <c r="F87" s="322"/>
      <c r="G87" s="322"/>
      <c r="H87" s="322"/>
      <c r="I87" s="111" t="s">
        <v>611</v>
      </c>
      <c r="J87" s="252" t="s">
        <v>615</v>
      </c>
      <c r="K87" s="112">
        <v>1</v>
      </c>
      <c r="L87" s="237">
        <v>45870</v>
      </c>
      <c r="M87" s="237">
        <v>46006</v>
      </c>
      <c r="N87" s="238">
        <f t="shared" si="10"/>
        <v>19.428571428571427</v>
      </c>
      <c r="O87" s="258" t="s">
        <v>616</v>
      </c>
      <c r="P87" s="239">
        <v>0</v>
      </c>
      <c r="Q87" s="113">
        <f t="shared" si="9"/>
        <v>0</v>
      </c>
      <c r="R87" s="240">
        <f t="shared" si="11"/>
        <v>0</v>
      </c>
      <c r="S87" s="114">
        <f t="shared" si="12"/>
        <v>0</v>
      </c>
      <c r="T87" s="114">
        <f t="shared" si="13"/>
        <v>0</v>
      </c>
      <c r="U87" s="241"/>
      <c r="V87" s="241"/>
      <c r="W87" s="242"/>
      <c r="X87" s="114">
        <f t="shared" si="14"/>
        <v>0</v>
      </c>
      <c r="Y87" s="114">
        <f t="shared" si="15"/>
        <v>1</v>
      </c>
      <c r="Z87" s="114" t="str">
        <f t="shared" si="16"/>
        <v>EN TERMINO</v>
      </c>
      <c r="AA87" s="243"/>
    </row>
    <row r="88" spans="2:27" ht="85.5" x14ac:dyDescent="0.25">
      <c r="B88" s="305">
        <v>14</v>
      </c>
      <c r="C88" s="306" t="s">
        <v>617</v>
      </c>
      <c r="D88" s="307" t="s">
        <v>618</v>
      </c>
      <c r="E88" s="305" t="s">
        <v>619</v>
      </c>
      <c r="F88" s="305" t="s">
        <v>620</v>
      </c>
      <c r="G88" s="305" t="s">
        <v>621</v>
      </c>
      <c r="H88" s="305" t="s">
        <v>622</v>
      </c>
      <c r="I88" s="117" t="s">
        <v>623</v>
      </c>
      <c r="J88" s="124" t="s">
        <v>629</v>
      </c>
      <c r="K88" s="124">
        <v>1</v>
      </c>
      <c r="L88" s="125">
        <v>45870</v>
      </c>
      <c r="M88" s="125">
        <v>46006</v>
      </c>
      <c r="N88" s="126">
        <f t="shared" si="10"/>
        <v>19.428571428571427</v>
      </c>
      <c r="O88" s="122" t="s">
        <v>635</v>
      </c>
      <c r="P88" s="128">
        <v>0</v>
      </c>
      <c r="Q88" s="115">
        <f t="shared" si="9"/>
        <v>0</v>
      </c>
      <c r="R88" s="129">
        <f t="shared" si="11"/>
        <v>0</v>
      </c>
      <c r="S88" s="116">
        <f t="shared" si="12"/>
        <v>0</v>
      </c>
      <c r="T88" s="116">
        <f t="shared" si="13"/>
        <v>0</v>
      </c>
      <c r="U88" s="130"/>
      <c r="V88" s="130"/>
      <c r="W88" s="131"/>
      <c r="X88" s="116">
        <f t="shared" si="14"/>
        <v>0</v>
      </c>
      <c r="Y88" s="116">
        <f t="shared" si="15"/>
        <v>1</v>
      </c>
      <c r="Z88" s="116" t="str">
        <f t="shared" si="16"/>
        <v>EN TERMINO</v>
      </c>
      <c r="AA88" s="132"/>
    </row>
    <row r="89" spans="2:27" ht="85.5" x14ac:dyDescent="0.25">
      <c r="B89" s="305"/>
      <c r="C89" s="306"/>
      <c r="D89" s="307"/>
      <c r="E89" s="305"/>
      <c r="F89" s="305"/>
      <c r="G89" s="305"/>
      <c r="H89" s="305"/>
      <c r="I89" s="117" t="s">
        <v>624</v>
      </c>
      <c r="J89" s="124" t="s">
        <v>630</v>
      </c>
      <c r="K89" s="124">
        <v>1</v>
      </c>
      <c r="L89" s="125">
        <v>45870</v>
      </c>
      <c r="M89" s="125">
        <v>46006</v>
      </c>
      <c r="N89" s="126">
        <f t="shared" si="10"/>
        <v>19.428571428571427</v>
      </c>
      <c r="O89" s="122" t="s">
        <v>635</v>
      </c>
      <c r="P89" s="128">
        <v>0</v>
      </c>
      <c r="Q89" s="115">
        <f t="shared" si="9"/>
        <v>0</v>
      </c>
      <c r="R89" s="129">
        <f t="shared" si="11"/>
        <v>0</v>
      </c>
      <c r="S89" s="116">
        <f t="shared" si="12"/>
        <v>0</v>
      </c>
      <c r="T89" s="116">
        <f t="shared" si="13"/>
        <v>0</v>
      </c>
      <c r="U89" s="130"/>
      <c r="V89" s="130"/>
      <c r="W89" s="131"/>
      <c r="X89" s="116">
        <f t="shared" si="14"/>
        <v>0</v>
      </c>
      <c r="Y89" s="116">
        <f t="shared" si="15"/>
        <v>1</v>
      </c>
      <c r="Z89" s="116" t="str">
        <f t="shared" si="16"/>
        <v>EN TERMINO</v>
      </c>
      <c r="AA89" s="132"/>
    </row>
    <row r="90" spans="2:27" ht="85.5" x14ac:dyDescent="0.25">
      <c r="B90" s="305"/>
      <c r="C90" s="306"/>
      <c r="D90" s="307"/>
      <c r="E90" s="305"/>
      <c r="F90" s="305"/>
      <c r="G90" s="305"/>
      <c r="H90" s="305"/>
      <c r="I90" s="117" t="s">
        <v>625</v>
      </c>
      <c r="J90" s="124" t="s">
        <v>631</v>
      </c>
      <c r="K90" s="124">
        <v>1</v>
      </c>
      <c r="L90" s="125">
        <v>45870</v>
      </c>
      <c r="M90" s="125">
        <v>46006</v>
      </c>
      <c r="N90" s="126">
        <f t="shared" si="10"/>
        <v>19.428571428571427</v>
      </c>
      <c r="O90" s="122" t="s">
        <v>635</v>
      </c>
      <c r="P90" s="128">
        <v>0</v>
      </c>
      <c r="Q90" s="115">
        <f t="shared" si="9"/>
        <v>0</v>
      </c>
      <c r="R90" s="129">
        <f t="shared" si="11"/>
        <v>0</v>
      </c>
      <c r="S90" s="116">
        <f t="shared" si="12"/>
        <v>0</v>
      </c>
      <c r="T90" s="116">
        <f t="shared" si="13"/>
        <v>0</v>
      </c>
      <c r="U90" s="130"/>
      <c r="V90" s="130"/>
      <c r="W90" s="131"/>
      <c r="X90" s="116">
        <f t="shared" si="14"/>
        <v>0</v>
      </c>
      <c r="Y90" s="116">
        <f t="shared" si="15"/>
        <v>1</v>
      </c>
      <c r="Z90" s="116" t="str">
        <f t="shared" si="16"/>
        <v>EN TERMINO</v>
      </c>
      <c r="AA90" s="132"/>
    </row>
    <row r="91" spans="2:27" ht="85.5" x14ac:dyDescent="0.25">
      <c r="B91" s="305"/>
      <c r="C91" s="306"/>
      <c r="D91" s="307"/>
      <c r="E91" s="305"/>
      <c r="F91" s="305"/>
      <c r="G91" s="305"/>
      <c r="H91" s="305"/>
      <c r="I91" s="117" t="s">
        <v>626</v>
      </c>
      <c r="J91" s="124" t="s">
        <v>632</v>
      </c>
      <c r="K91" s="124">
        <v>1</v>
      </c>
      <c r="L91" s="125">
        <v>45870</v>
      </c>
      <c r="M91" s="125">
        <v>46006</v>
      </c>
      <c r="N91" s="126">
        <f t="shared" si="10"/>
        <v>19.428571428571427</v>
      </c>
      <c r="O91" s="122" t="s">
        <v>635</v>
      </c>
      <c r="P91" s="128">
        <v>0</v>
      </c>
      <c r="Q91" s="115">
        <f t="shared" si="9"/>
        <v>0</v>
      </c>
      <c r="R91" s="129">
        <f t="shared" si="11"/>
        <v>0</v>
      </c>
      <c r="S91" s="116">
        <f t="shared" si="12"/>
        <v>0</v>
      </c>
      <c r="T91" s="116">
        <f t="shared" si="13"/>
        <v>0</v>
      </c>
      <c r="U91" s="130"/>
      <c r="V91" s="130"/>
      <c r="W91" s="131"/>
      <c r="X91" s="116">
        <f t="shared" si="14"/>
        <v>0</v>
      </c>
      <c r="Y91" s="116">
        <f t="shared" si="15"/>
        <v>1</v>
      </c>
      <c r="Z91" s="116" t="str">
        <f t="shared" si="16"/>
        <v>EN TERMINO</v>
      </c>
      <c r="AA91" s="132"/>
    </row>
    <row r="92" spans="2:27" ht="85.5" x14ac:dyDescent="0.25">
      <c r="B92" s="305"/>
      <c r="C92" s="306"/>
      <c r="D92" s="307"/>
      <c r="E92" s="305"/>
      <c r="F92" s="305"/>
      <c r="G92" s="305"/>
      <c r="H92" s="305"/>
      <c r="I92" s="117" t="s">
        <v>627</v>
      </c>
      <c r="J92" s="124" t="s">
        <v>633</v>
      </c>
      <c r="K92" s="124">
        <v>1</v>
      </c>
      <c r="L92" s="125">
        <v>45870</v>
      </c>
      <c r="M92" s="125">
        <v>46006</v>
      </c>
      <c r="N92" s="126">
        <f t="shared" si="10"/>
        <v>19.428571428571427</v>
      </c>
      <c r="O92" s="122" t="s">
        <v>635</v>
      </c>
      <c r="P92" s="128">
        <v>0</v>
      </c>
      <c r="Q92" s="115">
        <f t="shared" si="9"/>
        <v>0</v>
      </c>
      <c r="R92" s="129">
        <f t="shared" si="11"/>
        <v>0</v>
      </c>
      <c r="S92" s="116">
        <f t="shared" si="12"/>
        <v>0</v>
      </c>
      <c r="T92" s="116">
        <f t="shared" si="13"/>
        <v>0</v>
      </c>
      <c r="U92" s="130"/>
      <c r="V92" s="130"/>
      <c r="W92" s="131"/>
      <c r="X92" s="116">
        <f t="shared" si="14"/>
        <v>0</v>
      </c>
      <c r="Y92" s="116">
        <f t="shared" si="15"/>
        <v>1</v>
      </c>
      <c r="Z92" s="116" t="str">
        <f t="shared" si="16"/>
        <v>EN TERMINO</v>
      </c>
      <c r="AA92" s="132"/>
    </row>
    <row r="93" spans="2:27" ht="85.5" x14ac:dyDescent="0.25">
      <c r="B93" s="305"/>
      <c r="C93" s="306"/>
      <c r="D93" s="307"/>
      <c r="E93" s="305"/>
      <c r="F93" s="305"/>
      <c r="G93" s="305"/>
      <c r="H93" s="305"/>
      <c r="I93" s="117" t="s">
        <v>628</v>
      </c>
      <c r="J93" s="124" t="s">
        <v>634</v>
      </c>
      <c r="K93" s="124">
        <v>1</v>
      </c>
      <c r="L93" s="125">
        <v>45870</v>
      </c>
      <c r="M93" s="125">
        <v>46006</v>
      </c>
      <c r="N93" s="126">
        <f t="shared" si="10"/>
        <v>19.428571428571427</v>
      </c>
      <c r="O93" s="122" t="s">
        <v>635</v>
      </c>
      <c r="P93" s="128">
        <v>0</v>
      </c>
      <c r="Q93" s="115">
        <f t="shared" si="9"/>
        <v>0</v>
      </c>
      <c r="R93" s="129">
        <f t="shared" si="11"/>
        <v>0</v>
      </c>
      <c r="S93" s="116">
        <f t="shared" si="12"/>
        <v>0</v>
      </c>
      <c r="T93" s="116">
        <f t="shared" si="13"/>
        <v>0</v>
      </c>
      <c r="U93" s="130"/>
      <c r="V93" s="130"/>
      <c r="W93" s="131"/>
      <c r="X93" s="116">
        <f t="shared" si="14"/>
        <v>0</v>
      </c>
      <c r="Y93" s="116">
        <f t="shared" si="15"/>
        <v>1</v>
      </c>
      <c r="Z93" s="116" t="str">
        <f t="shared" si="16"/>
        <v>EN TERMINO</v>
      </c>
      <c r="AA93" s="132"/>
    </row>
    <row r="94" spans="2:27" ht="409.5" customHeight="1" x14ac:dyDescent="0.25">
      <c r="B94" s="351">
        <v>15</v>
      </c>
      <c r="C94" s="383" t="s">
        <v>755</v>
      </c>
      <c r="D94" s="386" t="s">
        <v>756</v>
      </c>
      <c r="E94" s="351" t="s">
        <v>757</v>
      </c>
      <c r="F94" s="351" t="s">
        <v>758</v>
      </c>
      <c r="G94" s="389" t="s">
        <v>759</v>
      </c>
      <c r="H94" s="351" t="s">
        <v>760</v>
      </c>
      <c r="I94" s="351" t="s">
        <v>761</v>
      </c>
      <c r="J94" s="380" t="s">
        <v>762</v>
      </c>
      <c r="K94" s="351">
        <v>1</v>
      </c>
      <c r="L94" s="371">
        <v>45870</v>
      </c>
      <c r="M94" s="371">
        <v>46006</v>
      </c>
      <c r="N94" s="374">
        <f t="shared" si="10"/>
        <v>19.428571428571427</v>
      </c>
      <c r="O94" s="377" t="s">
        <v>763</v>
      </c>
      <c r="P94" s="398">
        <v>0</v>
      </c>
      <c r="Q94" s="401">
        <f t="shared" si="9"/>
        <v>0</v>
      </c>
      <c r="R94" s="404">
        <f t="shared" si="11"/>
        <v>0</v>
      </c>
      <c r="S94" s="351">
        <f t="shared" si="12"/>
        <v>0</v>
      </c>
      <c r="T94" s="351">
        <f t="shared" si="13"/>
        <v>0</v>
      </c>
      <c r="U94" s="392"/>
      <c r="V94" s="392"/>
      <c r="W94" s="392"/>
      <c r="X94" s="351">
        <f t="shared" si="14"/>
        <v>0</v>
      </c>
      <c r="Y94" s="351">
        <f t="shared" si="15"/>
        <v>1</v>
      </c>
      <c r="Z94" s="351" t="str">
        <f t="shared" si="16"/>
        <v>EN TERMINO</v>
      </c>
      <c r="AA94" s="395"/>
    </row>
    <row r="95" spans="2:27" ht="23.25" customHeight="1" x14ac:dyDescent="0.25">
      <c r="B95" s="352"/>
      <c r="C95" s="384"/>
      <c r="D95" s="387"/>
      <c r="E95" s="352"/>
      <c r="F95" s="352"/>
      <c r="G95" s="390"/>
      <c r="H95" s="352"/>
      <c r="I95" s="352"/>
      <c r="J95" s="381"/>
      <c r="K95" s="352"/>
      <c r="L95" s="372"/>
      <c r="M95" s="372"/>
      <c r="N95" s="375"/>
      <c r="O95" s="378"/>
      <c r="P95" s="399"/>
      <c r="Q95" s="402"/>
      <c r="R95" s="405"/>
      <c r="S95" s="352"/>
      <c r="T95" s="352"/>
      <c r="U95" s="393"/>
      <c r="V95" s="393"/>
      <c r="W95" s="393"/>
      <c r="X95" s="352"/>
      <c r="Y95" s="352"/>
      <c r="Z95" s="352"/>
      <c r="AA95" s="396"/>
    </row>
    <row r="96" spans="2:27" ht="23.25" customHeight="1" x14ac:dyDescent="0.25">
      <c r="B96" s="352"/>
      <c r="C96" s="384"/>
      <c r="D96" s="387"/>
      <c r="E96" s="352"/>
      <c r="F96" s="352"/>
      <c r="G96" s="390"/>
      <c r="H96" s="352"/>
      <c r="I96" s="352"/>
      <c r="J96" s="381"/>
      <c r="K96" s="352"/>
      <c r="L96" s="372"/>
      <c r="M96" s="372"/>
      <c r="N96" s="375"/>
      <c r="O96" s="378"/>
      <c r="P96" s="399"/>
      <c r="Q96" s="402"/>
      <c r="R96" s="405"/>
      <c r="S96" s="352"/>
      <c r="T96" s="352"/>
      <c r="U96" s="393"/>
      <c r="V96" s="393"/>
      <c r="W96" s="393"/>
      <c r="X96" s="352"/>
      <c r="Y96" s="352"/>
      <c r="Z96" s="352"/>
      <c r="AA96" s="396"/>
    </row>
    <row r="97" spans="2:27" ht="23.25" customHeight="1" x14ac:dyDescent="0.25">
      <c r="B97" s="353"/>
      <c r="C97" s="384"/>
      <c r="D97" s="387"/>
      <c r="E97" s="352"/>
      <c r="F97" s="352"/>
      <c r="G97" s="390"/>
      <c r="H97" s="352"/>
      <c r="I97" s="352"/>
      <c r="J97" s="381"/>
      <c r="K97" s="352"/>
      <c r="L97" s="372"/>
      <c r="M97" s="372"/>
      <c r="N97" s="375"/>
      <c r="O97" s="378"/>
      <c r="P97" s="399"/>
      <c r="Q97" s="402"/>
      <c r="R97" s="405"/>
      <c r="S97" s="352"/>
      <c r="T97" s="352"/>
      <c r="U97" s="393"/>
      <c r="V97" s="393"/>
      <c r="W97" s="393"/>
      <c r="X97" s="352"/>
      <c r="Y97" s="352"/>
      <c r="Z97" s="352"/>
      <c r="AA97" s="396"/>
    </row>
    <row r="98" spans="2:27" ht="174.75" customHeight="1" x14ac:dyDescent="0.25">
      <c r="B98" s="253"/>
      <c r="C98" s="384"/>
      <c r="D98" s="387"/>
      <c r="E98" s="352"/>
      <c r="F98" s="352"/>
      <c r="G98" s="390"/>
      <c r="H98" s="352"/>
      <c r="I98" s="352"/>
      <c r="J98" s="381"/>
      <c r="K98" s="352"/>
      <c r="L98" s="372"/>
      <c r="M98" s="372"/>
      <c r="N98" s="375"/>
      <c r="O98" s="378"/>
      <c r="P98" s="399"/>
      <c r="Q98" s="402"/>
      <c r="R98" s="405"/>
      <c r="S98" s="352"/>
      <c r="T98" s="352"/>
      <c r="U98" s="393"/>
      <c r="V98" s="393"/>
      <c r="W98" s="393"/>
      <c r="X98" s="352"/>
      <c r="Y98" s="352"/>
      <c r="Z98" s="352"/>
      <c r="AA98" s="396"/>
    </row>
    <row r="99" spans="2:27" ht="174.75" customHeight="1" x14ac:dyDescent="0.25">
      <c r="B99" s="253"/>
      <c r="C99" s="384"/>
      <c r="D99" s="387"/>
      <c r="E99" s="352"/>
      <c r="F99" s="352"/>
      <c r="G99" s="390"/>
      <c r="H99" s="352"/>
      <c r="I99" s="352"/>
      <c r="J99" s="381"/>
      <c r="K99" s="352"/>
      <c r="L99" s="372"/>
      <c r="M99" s="372"/>
      <c r="N99" s="375"/>
      <c r="O99" s="378"/>
      <c r="P99" s="399"/>
      <c r="Q99" s="402"/>
      <c r="R99" s="405"/>
      <c r="S99" s="352"/>
      <c r="T99" s="352"/>
      <c r="U99" s="393"/>
      <c r="V99" s="393"/>
      <c r="W99" s="393"/>
      <c r="X99" s="352"/>
      <c r="Y99" s="352"/>
      <c r="Z99" s="352"/>
      <c r="AA99" s="396"/>
    </row>
    <row r="100" spans="2:27" ht="174.75" customHeight="1" x14ac:dyDescent="0.25">
      <c r="B100" s="253"/>
      <c r="C100" s="384"/>
      <c r="D100" s="387"/>
      <c r="E100" s="352"/>
      <c r="F100" s="352"/>
      <c r="G100" s="390"/>
      <c r="H100" s="352"/>
      <c r="I100" s="352"/>
      <c r="J100" s="381"/>
      <c r="K100" s="352"/>
      <c r="L100" s="372"/>
      <c r="M100" s="372"/>
      <c r="N100" s="375"/>
      <c r="O100" s="378"/>
      <c r="P100" s="399"/>
      <c r="Q100" s="402"/>
      <c r="R100" s="405"/>
      <c r="S100" s="352"/>
      <c r="T100" s="352"/>
      <c r="U100" s="393"/>
      <c r="V100" s="393"/>
      <c r="W100" s="393"/>
      <c r="X100" s="352"/>
      <c r="Y100" s="352"/>
      <c r="Z100" s="352"/>
      <c r="AA100" s="396"/>
    </row>
    <row r="101" spans="2:27" ht="174.75" customHeight="1" x14ac:dyDescent="0.25">
      <c r="B101" s="253"/>
      <c r="C101" s="384"/>
      <c r="D101" s="387"/>
      <c r="E101" s="352"/>
      <c r="F101" s="352"/>
      <c r="G101" s="390"/>
      <c r="H101" s="352"/>
      <c r="I101" s="352"/>
      <c r="J101" s="381"/>
      <c r="K101" s="352"/>
      <c r="L101" s="372"/>
      <c r="M101" s="372"/>
      <c r="N101" s="375"/>
      <c r="O101" s="378"/>
      <c r="P101" s="399"/>
      <c r="Q101" s="402"/>
      <c r="R101" s="405"/>
      <c r="S101" s="352"/>
      <c r="T101" s="352"/>
      <c r="U101" s="393"/>
      <c r="V101" s="393"/>
      <c r="W101" s="393"/>
      <c r="X101" s="352"/>
      <c r="Y101" s="352"/>
      <c r="Z101" s="352"/>
      <c r="AA101" s="396"/>
    </row>
    <row r="102" spans="2:27" ht="174.75" customHeight="1" x14ac:dyDescent="0.25">
      <c r="B102" s="253"/>
      <c r="C102" s="384"/>
      <c r="D102" s="387"/>
      <c r="E102" s="352"/>
      <c r="F102" s="352"/>
      <c r="G102" s="390"/>
      <c r="H102" s="352"/>
      <c r="I102" s="352"/>
      <c r="J102" s="381"/>
      <c r="K102" s="352"/>
      <c r="L102" s="372"/>
      <c r="M102" s="372"/>
      <c r="N102" s="375"/>
      <c r="O102" s="378"/>
      <c r="P102" s="399"/>
      <c r="Q102" s="402"/>
      <c r="R102" s="405"/>
      <c r="S102" s="352"/>
      <c r="T102" s="352"/>
      <c r="U102" s="393"/>
      <c r="V102" s="393"/>
      <c r="W102" s="393"/>
      <c r="X102" s="352"/>
      <c r="Y102" s="352"/>
      <c r="Z102" s="352"/>
      <c r="AA102" s="396"/>
    </row>
    <row r="103" spans="2:27" ht="174.75" customHeight="1" x14ac:dyDescent="0.25">
      <c r="B103" s="253"/>
      <c r="C103" s="385"/>
      <c r="D103" s="388"/>
      <c r="E103" s="353"/>
      <c r="F103" s="353"/>
      <c r="G103" s="391"/>
      <c r="H103" s="353"/>
      <c r="I103" s="353"/>
      <c r="J103" s="382"/>
      <c r="K103" s="353"/>
      <c r="L103" s="373"/>
      <c r="M103" s="373"/>
      <c r="N103" s="376"/>
      <c r="O103" s="379"/>
      <c r="P103" s="400"/>
      <c r="Q103" s="403"/>
      <c r="R103" s="406"/>
      <c r="S103" s="353"/>
      <c r="T103" s="353"/>
      <c r="U103" s="394"/>
      <c r="V103" s="394"/>
      <c r="W103" s="394"/>
      <c r="X103" s="353"/>
      <c r="Y103" s="353"/>
      <c r="Z103" s="353"/>
      <c r="AA103" s="397"/>
    </row>
    <row r="104" spans="2:27" ht="23.25" x14ac:dyDescent="0.25">
      <c r="B104" s="17"/>
      <c r="C104" s="17"/>
      <c r="D104" s="22"/>
      <c r="E104" s="22"/>
      <c r="F104" s="22"/>
      <c r="G104" s="22"/>
      <c r="H104" s="22"/>
      <c r="I104" s="22"/>
      <c r="J104" s="22"/>
      <c r="K104" s="22">
        <v>1</v>
      </c>
      <c r="L104" s="194">
        <v>45870</v>
      </c>
      <c r="M104" s="194">
        <v>46006</v>
      </c>
      <c r="N104" s="21">
        <f t="shared" si="10"/>
        <v>19.428571428571427</v>
      </c>
      <c r="O104" s="259"/>
      <c r="P104" s="14">
        <v>0</v>
      </c>
      <c r="Q104" s="15">
        <f t="shared" si="9"/>
        <v>0</v>
      </c>
      <c r="R104" s="16">
        <f t="shared" si="11"/>
        <v>0</v>
      </c>
      <c r="S104" s="17">
        <f t="shared" si="12"/>
        <v>0</v>
      </c>
      <c r="T104" s="17">
        <f t="shared" si="13"/>
        <v>0</v>
      </c>
      <c r="U104" s="18"/>
      <c r="V104" s="18"/>
      <c r="W104" s="19"/>
      <c r="X104" s="17">
        <f t="shared" si="14"/>
        <v>0</v>
      </c>
      <c r="Y104" s="17">
        <f t="shared" si="15"/>
        <v>1</v>
      </c>
      <c r="Z104" s="62" t="str">
        <f t="shared" si="16"/>
        <v>EN TERMINO</v>
      </c>
      <c r="AA104" s="20"/>
    </row>
    <row r="105" spans="2:27" s="32" customFormat="1" ht="18.75" x14ac:dyDescent="0.25">
      <c r="B105" s="245" t="s">
        <v>33</v>
      </c>
      <c r="C105" s="245"/>
      <c r="D105" s="245"/>
      <c r="E105" s="245"/>
      <c r="F105" s="245"/>
      <c r="G105" s="245"/>
      <c r="H105" s="245"/>
      <c r="I105" s="245"/>
      <c r="J105" s="245"/>
      <c r="K105" s="245"/>
      <c r="L105" s="245"/>
      <c r="M105" s="245"/>
      <c r="N105" s="245"/>
      <c r="O105" s="246"/>
      <c r="P105" s="246"/>
      <c r="Q105" s="247">
        <f>SUM(Q19:Q25)</f>
        <v>0</v>
      </c>
      <c r="R105" s="248">
        <f>SUM(R19:R25)</f>
        <v>0</v>
      </c>
      <c r="S105" s="248">
        <f>SUM(S19:S25)</f>
        <v>0</v>
      </c>
      <c r="T105" s="248">
        <f>SUM(T19:T25)</f>
        <v>0</v>
      </c>
      <c r="U105" s="245"/>
      <c r="V105" s="245"/>
      <c r="W105" s="245"/>
      <c r="X105" s="245"/>
      <c r="Y105" s="245"/>
      <c r="Z105" s="245"/>
      <c r="AA105" s="245"/>
    </row>
    <row r="106" spans="2:27" x14ac:dyDescent="0.25">
      <c r="B106" s="33"/>
      <c r="C106" s="33"/>
      <c r="D106" s="34"/>
      <c r="E106" s="34"/>
      <c r="F106" s="34"/>
      <c r="G106" s="34"/>
      <c r="H106" s="35"/>
      <c r="I106" s="34"/>
      <c r="J106" s="34"/>
      <c r="K106" s="34"/>
      <c r="L106" s="34"/>
      <c r="M106" s="34"/>
      <c r="N106" s="35"/>
      <c r="O106" s="47"/>
    </row>
    <row r="107" spans="2:27" x14ac:dyDescent="0.25">
      <c r="B107" s="33"/>
      <c r="C107" s="33"/>
      <c r="D107" s="34"/>
      <c r="E107" s="34"/>
      <c r="F107" s="34"/>
      <c r="G107" s="34"/>
      <c r="H107" s="35"/>
      <c r="I107" s="34"/>
      <c r="J107" s="34"/>
      <c r="K107" s="34"/>
      <c r="L107" s="34"/>
      <c r="M107" s="34"/>
      <c r="N107" s="35"/>
      <c r="O107" s="47"/>
    </row>
    <row r="108" spans="2:27" x14ac:dyDescent="0.25">
      <c r="B108" s="33"/>
      <c r="C108" s="33"/>
      <c r="D108" s="34"/>
      <c r="E108" s="34"/>
      <c r="F108" s="34"/>
      <c r="G108" s="34"/>
      <c r="H108" s="35"/>
      <c r="I108" s="34"/>
      <c r="J108" s="34"/>
      <c r="K108" s="34"/>
      <c r="L108" s="34"/>
      <c r="M108" s="34"/>
      <c r="N108" s="35"/>
      <c r="O108" s="47"/>
    </row>
    <row r="109" spans="2:27" x14ac:dyDescent="0.25">
      <c r="B109" s="33"/>
      <c r="C109" s="33"/>
      <c r="D109" s="34"/>
      <c r="E109" s="34"/>
      <c r="F109" s="34"/>
      <c r="G109" s="34"/>
      <c r="H109" s="35"/>
      <c r="I109" s="34"/>
      <c r="J109" s="34"/>
      <c r="K109" s="34"/>
      <c r="L109" s="34"/>
      <c r="M109" s="34"/>
      <c r="N109" s="35"/>
      <c r="O109" s="47"/>
    </row>
    <row r="110" spans="2:27" ht="15" x14ac:dyDescent="0.25">
      <c r="B110" s="280" t="s">
        <v>34</v>
      </c>
      <c r="C110" s="327"/>
      <c r="D110" s="281"/>
      <c r="E110" s="280" t="s">
        <v>35</v>
      </c>
      <c r="F110" s="281"/>
      <c r="G110" s="36"/>
      <c r="H110" s="37"/>
      <c r="I110" s="55"/>
      <c r="J110" s="38"/>
      <c r="K110" s="38"/>
      <c r="L110" s="282"/>
      <c r="M110" s="282"/>
      <c r="N110" s="35"/>
      <c r="O110" s="47"/>
    </row>
    <row r="111" spans="2:27" ht="15" x14ac:dyDescent="0.25">
      <c r="B111" s="38"/>
      <c r="C111" s="38"/>
      <c r="D111" s="38"/>
      <c r="E111" s="38"/>
      <c r="F111" s="38"/>
      <c r="G111" s="38"/>
      <c r="H111" s="37"/>
      <c r="I111" s="55"/>
      <c r="J111" s="38"/>
      <c r="K111" s="38"/>
      <c r="L111" s="37"/>
      <c r="M111" s="37"/>
      <c r="N111" s="35"/>
      <c r="O111" s="47"/>
    </row>
    <row r="112" spans="2:27" ht="15" x14ac:dyDescent="0.25">
      <c r="B112" s="38"/>
      <c r="C112" s="38"/>
      <c r="D112" s="38"/>
      <c r="E112" s="38"/>
      <c r="F112" s="38"/>
      <c r="G112" s="38"/>
      <c r="H112" s="37"/>
      <c r="I112" s="55"/>
      <c r="J112" s="38"/>
      <c r="K112" s="38"/>
      <c r="L112" s="37"/>
      <c r="M112" s="37"/>
      <c r="N112" s="35"/>
      <c r="O112" s="47"/>
    </row>
    <row r="113" spans="2:15" ht="21" x14ac:dyDescent="0.25">
      <c r="B113" s="289" t="s">
        <v>36</v>
      </c>
      <c r="C113" s="316"/>
      <c r="D113" s="290"/>
      <c r="E113" s="39"/>
      <c r="F113" s="39"/>
      <c r="G113" s="34"/>
      <c r="H113" s="35"/>
      <c r="I113" s="35"/>
      <c r="J113" s="35"/>
      <c r="K113" s="35"/>
      <c r="L113" s="35"/>
      <c r="M113" s="35"/>
      <c r="N113" s="35"/>
      <c r="O113" s="47"/>
    </row>
    <row r="114" spans="2:15" ht="21" x14ac:dyDescent="0.25">
      <c r="B114" s="291"/>
      <c r="C114" s="292"/>
      <c r="D114" s="292"/>
      <c r="E114" s="39"/>
      <c r="F114" s="39"/>
      <c r="G114" s="34"/>
      <c r="H114" s="35"/>
      <c r="I114" s="35"/>
      <c r="J114" s="35"/>
      <c r="K114" s="35"/>
      <c r="L114" s="35"/>
      <c r="M114" s="35"/>
      <c r="N114" s="35"/>
      <c r="O114" s="47"/>
    </row>
    <row r="115" spans="2:15" ht="25.5" x14ac:dyDescent="0.25">
      <c r="B115" s="40"/>
      <c r="C115" s="40"/>
      <c r="D115" s="41" t="s">
        <v>37</v>
      </c>
      <c r="E115" s="39"/>
      <c r="F115" s="39"/>
      <c r="G115" s="34"/>
      <c r="H115" s="35"/>
      <c r="I115" s="35"/>
      <c r="J115" s="35"/>
      <c r="K115" s="35"/>
      <c r="L115" s="35"/>
      <c r="M115" s="35"/>
      <c r="N115" s="35"/>
      <c r="O115" s="47"/>
    </row>
    <row r="116" spans="2:15" ht="25.5" x14ac:dyDescent="0.25">
      <c r="B116" s="42"/>
      <c r="C116" s="50"/>
      <c r="D116" s="43" t="s">
        <v>38</v>
      </c>
      <c r="E116" s="39"/>
      <c r="F116" s="39"/>
      <c r="G116" s="34"/>
      <c r="H116" s="35"/>
      <c r="I116" s="35"/>
      <c r="J116" s="35"/>
      <c r="K116" s="35"/>
      <c r="L116" s="35"/>
      <c r="M116" s="35"/>
      <c r="N116" s="35"/>
      <c r="O116" s="47"/>
    </row>
    <row r="117" spans="2:15" ht="38.25" x14ac:dyDescent="0.25">
      <c r="B117" s="44"/>
      <c r="C117" s="51"/>
      <c r="D117" s="43" t="s">
        <v>39</v>
      </c>
      <c r="E117" s="39"/>
      <c r="F117" s="39"/>
      <c r="G117" s="34"/>
      <c r="H117" s="35"/>
      <c r="I117" s="35"/>
      <c r="J117" s="35"/>
      <c r="K117" s="35"/>
      <c r="L117" s="35"/>
      <c r="M117" s="35"/>
      <c r="N117" s="35"/>
      <c r="O117" s="47"/>
    </row>
    <row r="118" spans="2:15" ht="25.5" x14ac:dyDescent="0.25">
      <c r="B118" s="45"/>
      <c r="C118" s="45"/>
      <c r="D118" s="41" t="s">
        <v>40</v>
      </c>
      <c r="E118" s="39"/>
      <c r="F118" s="39"/>
      <c r="G118" s="34"/>
      <c r="H118" s="35"/>
      <c r="I118" s="35"/>
      <c r="J118" s="35"/>
      <c r="K118" s="35"/>
      <c r="L118" s="35"/>
      <c r="M118" s="35"/>
      <c r="N118" s="35"/>
      <c r="O118" s="47"/>
    </row>
    <row r="119" spans="2:15" ht="15.75" x14ac:dyDescent="0.25">
      <c r="B119" s="46"/>
      <c r="C119" s="46"/>
      <c r="D119" s="41" t="s">
        <v>41</v>
      </c>
      <c r="E119" s="47"/>
      <c r="F119" s="47"/>
      <c r="G119" s="34"/>
      <c r="H119" s="35"/>
      <c r="I119" s="35"/>
      <c r="J119" s="35"/>
      <c r="K119" s="35"/>
      <c r="L119" s="35"/>
      <c r="M119" s="35"/>
      <c r="N119" s="35"/>
      <c r="O119" s="47"/>
    </row>
    <row r="120" spans="2:15" x14ac:dyDescent="0.25">
      <c r="B120" s="48"/>
      <c r="C120" s="48"/>
      <c r="D120" s="41" t="s">
        <v>42</v>
      </c>
      <c r="E120" s="47"/>
      <c r="F120" s="47"/>
      <c r="G120" s="34"/>
      <c r="H120" s="35"/>
      <c r="I120" s="35"/>
      <c r="J120" s="35"/>
      <c r="K120" s="35"/>
      <c r="L120" s="35"/>
      <c r="M120" s="35"/>
      <c r="N120" s="35"/>
      <c r="O120" s="47"/>
    </row>
    <row r="121" spans="2:15" ht="47.25" customHeight="1" x14ac:dyDescent="0.25">
      <c r="B121" s="293" t="s">
        <v>43</v>
      </c>
      <c r="C121" s="293"/>
      <c r="D121" s="293"/>
      <c r="E121" s="35"/>
      <c r="F121" s="35"/>
      <c r="G121" s="35"/>
      <c r="H121" s="35"/>
      <c r="I121" s="35"/>
      <c r="J121" s="35"/>
      <c r="K121" s="35"/>
      <c r="L121" s="35"/>
      <c r="M121" s="35"/>
      <c r="N121" s="35"/>
      <c r="O121" s="47"/>
    </row>
    <row r="122" spans="2:15" x14ac:dyDescent="0.25">
      <c r="B122" s="47"/>
      <c r="C122" s="47"/>
      <c r="D122" s="35"/>
      <c r="E122" s="35"/>
      <c r="F122" s="35"/>
      <c r="G122" s="35"/>
      <c r="H122" s="35"/>
      <c r="I122" s="35"/>
      <c r="J122" s="35"/>
      <c r="K122" s="35"/>
      <c r="L122" s="35"/>
      <c r="M122" s="35"/>
      <c r="N122" s="35"/>
      <c r="O122" s="47"/>
    </row>
    <row r="123" spans="2:15" x14ac:dyDescent="0.25">
      <c r="B123" s="47"/>
      <c r="C123" s="47"/>
      <c r="D123" s="35"/>
      <c r="E123" s="35"/>
      <c r="F123" s="35"/>
      <c r="G123" s="35"/>
      <c r="H123" s="35"/>
      <c r="I123" s="35"/>
      <c r="J123" s="35"/>
      <c r="K123" s="35"/>
      <c r="L123" s="35"/>
      <c r="M123" s="35"/>
      <c r="N123" s="35"/>
      <c r="O123" s="47"/>
    </row>
    <row r="124" spans="2:15" x14ac:dyDescent="0.25">
      <c r="B124" s="47"/>
      <c r="C124" s="47"/>
      <c r="D124" s="35"/>
      <c r="E124" s="35"/>
      <c r="F124" s="35"/>
      <c r="G124" s="35"/>
      <c r="H124" s="35"/>
      <c r="I124" s="35"/>
      <c r="J124" s="35"/>
      <c r="K124" s="35"/>
      <c r="L124" s="35"/>
      <c r="M124" s="35"/>
      <c r="N124" s="35"/>
      <c r="O124" s="47"/>
    </row>
    <row r="125" spans="2:15" x14ac:dyDescent="0.25">
      <c r="B125" s="47"/>
      <c r="C125" s="47"/>
      <c r="D125" s="35"/>
      <c r="E125" s="35"/>
      <c r="F125" s="35"/>
      <c r="G125" s="35"/>
      <c r="H125" s="35"/>
      <c r="I125" s="35"/>
      <c r="J125" s="35"/>
      <c r="K125" s="35"/>
      <c r="L125" s="35"/>
      <c r="M125" s="35"/>
      <c r="N125" s="35"/>
      <c r="O125" s="47"/>
    </row>
    <row r="126" spans="2:15" x14ac:dyDescent="0.25">
      <c r="B126" s="47"/>
      <c r="C126" s="47"/>
      <c r="D126" s="35"/>
      <c r="E126" s="35"/>
      <c r="F126" s="35"/>
      <c r="G126" s="35"/>
      <c r="H126" s="35"/>
      <c r="I126" s="35"/>
      <c r="J126" s="35"/>
      <c r="K126" s="35"/>
      <c r="L126" s="35"/>
      <c r="M126" s="35"/>
      <c r="N126" s="35"/>
      <c r="O126" s="47"/>
    </row>
    <row r="127" spans="2:15" x14ac:dyDescent="0.25">
      <c r="B127" s="47"/>
      <c r="C127" s="47"/>
      <c r="D127" s="35"/>
      <c r="E127" s="35"/>
      <c r="F127" s="35"/>
      <c r="G127" s="35"/>
      <c r="H127" s="35"/>
      <c r="I127" s="35"/>
      <c r="J127" s="35"/>
      <c r="K127" s="35"/>
      <c r="L127" s="35"/>
      <c r="M127" s="35"/>
      <c r="N127" s="35"/>
      <c r="O127" s="47"/>
    </row>
  </sheetData>
  <sheetProtection insertColumns="0" deleteColumns="0"/>
  <autoFilter ref="B18:AA18">
    <sortState ref="B51:AA56">
      <sortCondition ref="C18"/>
    </sortState>
  </autoFilter>
  <mergeCells count="169">
    <mergeCell ref="B114:D114"/>
    <mergeCell ref="B121:D121"/>
    <mergeCell ref="Z94:Z103"/>
    <mergeCell ref="AA94:AA103"/>
    <mergeCell ref="B110:D110"/>
    <mergeCell ref="E110:F110"/>
    <mergeCell ref="L110:M110"/>
    <mergeCell ref="B113:D113"/>
    <mergeCell ref="T94:T103"/>
    <mergeCell ref="U94:U103"/>
    <mergeCell ref="V94:V103"/>
    <mergeCell ref="W94:W103"/>
    <mergeCell ref="X94:X103"/>
    <mergeCell ref="Y94:Y103"/>
    <mergeCell ref="N94:N103"/>
    <mergeCell ref="O94:O103"/>
    <mergeCell ref="P94:P103"/>
    <mergeCell ref="Q94:Q103"/>
    <mergeCell ref="R94:R103"/>
    <mergeCell ref="S94:S103"/>
    <mergeCell ref="H94:H103"/>
    <mergeCell ref="I94:I103"/>
    <mergeCell ref="J94:J103"/>
    <mergeCell ref="K94:K103"/>
    <mergeCell ref="L94:L103"/>
    <mergeCell ref="M94:M103"/>
    <mergeCell ref="B94:B97"/>
    <mergeCell ref="C94:C103"/>
    <mergeCell ref="D94:D103"/>
    <mergeCell ref="E94:E103"/>
    <mergeCell ref="F94:F103"/>
    <mergeCell ref="G94:G103"/>
    <mergeCell ref="H83:H87"/>
    <mergeCell ref="B88:B93"/>
    <mergeCell ref="C88:C93"/>
    <mergeCell ref="D88:D93"/>
    <mergeCell ref="E88:E93"/>
    <mergeCell ref="F88:F93"/>
    <mergeCell ref="G88:G93"/>
    <mergeCell ref="H88:H93"/>
    <mergeCell ref="B83:B87"/>
    <mergeCell ref="C83:C87"/>
    <mergeCell ref="D83:D87"/>
    <mergeCell ref="E83:E87"/>
    <mergeCell ref="F83:F87"/>
    <mergeCell ref="G83:G87"/>
    <mergeCell ref="H69:H75"/>
    <mergeCell ref="B76:B82"/>
    <mergeCell ref="C76:C82"/>
    <mergeCell ref="D76:D82"/>
    <mergeCell ref="E76:E82"/>
    <mergeCell ref="F76:F82"/>
    <mergeCell ref="G76:G82"/>
    <mergeCell ref="H76:H82"/>
    <mergeCell ref="B69:B75"/>
    <mergeCell ref="C69:C75"/>
    <mergeCell ref="D69:D75"/>
    <mergeCell ref="E69:E75"/>
    <mergeCell ref="F69:F75"/>
    <mergeCell ref="G69:G75"/>
    <mergeCell ref="H58:H61"/>
    <mergeCell ref="B62:B68"/>
    <mergeCell ref="C62:C68"/>
    <mergeCell ref="D62:D68"/>
    <mergeCell ref="E62:E68"/>
    <mergeCell ref="F62:F68"/>
    <mergeCell ref="G62:G68"/>
    <mergeCell ref="H62:H68"/>
    <mergeCell ref="B58:B61"/>
    <mergeCell ref="C58:C61"/>
    <mergeCell ref="D58:D61"/>
    <mergeCell ref="E58:E61"/>
    <mergeCell ref="F58:F61"/>
    <mergeCell ref="G58:G61"/>
    <mergeCell ref="H50:H53"/>
    <mergeCell ref="B54:B57"/>
    <mergeCell ref="C54:C57"/>
    <mergeCell ref="D54:D57"/>
    <mergeCell ref="E54:E57"/>
    <mergeCell ref="F54:F57"/>
    <mergeCell ref="G54:G57"/>
    <mergeCell ref="H54:H57"/>
    <mergeCell ref="B50:B53"/>
    <mergeCell ref="C50:C53"/>
    <mergeCell ref="D50:D53"/>
    <mergeCell ref="E50:E53"/>
    <mergeCell ref="F50:F53"/>
    <mergeCell ref="G50:G53"/>
    <mergeCell ref="H39:H44"/>
    <mergeCell ref="B45:B49"/>
    <mergeCell ref="C45:C49"/>
    <mergeCell ref="D45:D49"/>
    <mergeCell ref="E45:E49"/>
    <mergeCell ref="F45:F49"/>
    <mergeCell ref="G45:G49"/>
    <mergeCell ref="H45:H49"/>
    <mergeCell ref="B39:B44"/>
    <mergeCell ref="C39:C44"/>
    <mergeCell ref="D39:D44"/>
    <mergeCell ref="E39:E44"/>
    <mergeCell ref="F39:F44"/>
    <mergeCell ref="G39:G44"/>
    <mergeCell ref="H30:H34"/>
    <mergeCell ref="AB30:AB34"/>
    <mergeCell ref="B35:B38"/>
    <mergeCell ref="C35:C38"/>
    <mergeCell ref="D35:D38"/>
    <mergeCell ref="E35:E38"/>
    <mergeCell ref="F35:F38"/>
    <mergeCell ref="G35:G38"/>
    <mergeCell ref="H35:H38"/>
    <mergeCell ref="B30:B34"/>
    <mergeCell ref="C30:C34"/>
    <mergeCell ref="D30:D34"/>
    <mergeCell ref="E30:E34"/>
    <mergeCell ref="F30:F34"/>
    <mergeCell ref="G30:G34"/>
    <mergeCell ref="AB19:AB25"/>
    <mergeCell ref="B26:B29"/>
    <mergeCell ref="C26:C29"/>
    <mergeCell ref="D26:D29"/>
    <mergeCell ref="E26:E29"/>
    <mergeCell ref="F26:F29"/>
    <mergeCell ref="G26:G29"/>
    <mergeCell ref="H26:H29"/>
    <mergeCell ref="AB26:AB29"/>
    <mergeCell ref="AA17:AA18"/>
    <mergeCell ref="B19:B25"/>
    <mergeCell ref="C19:C25"/>
    <mergeCell ref="D19:D25"/>
    <mergeCell ref="E19:E25"/>
    <mergeCell ref="F19:F25"/>
    <mergeCell ref="H19:H25"/>
    <mergeCell ref="P17:P18"/>
    <mergeCell ref="Q17:Q18"/>
    <mergeCell ref="R17:R18"/>
    <mergeCell ref="S17:S18"/>
    <mergeCell ref="T17:T18"/>
    <mergeCell ref="U17:V17"/>
    <mergeCell ref="J17:J18"/>
    <mergeCell ref="K17:K18"/>
    <mergeCell ref="L17:L18"/>
    <mergeCell ref="M17:M18"/>
    <mergeCell ref="N17:N18"/>
    <mergeCell ref="O17:O18"/>
    <mergeCell ref="B16:O16"/>
    <mergeCell ref="P16:Z16"/>
    <mergeCell ref="B17:B18"/>
    <mergeCell ref="C17:C18"/>
    <mergeCell ref="D17:D18"/>
    <mergeCell ref="E17:E18"/>
    <mergeCell ref="F17:F18"/>
    <mergeCell ref="G17:G18"/>
    <mergeCell ref="H17:H18"/>
    <mergeCell ref="I17:I18"/>
    <mergeCell ref="W17:W18"/>
    <mergeCell ref="Z17:Z18"/>
    <mergeCell ref="B12:C12"/>
    <mergeCell ref="D12:G12"/>
    <mergeCell ref="B13:C13"/>
    <mergeCell ref="D13:G13"/>
    <mergeCell ref="B14:C14"/>
    <mergeCell ref="D14:G14"/>
    <mergeCell ref="B9:C9"/>
    <mergeCell ref="D9:G9"/>
    <mergeCell ref="B10:C10"/>
    <mergeCell ref="D10:G10"/>
    <mergeCell ref="B11:C11"/>
    <mergeCell ref="D11:G11"/>
  </mergeCells>
  <conditionalFormatting sqref="Z19:AA94 Z104:AA104">
    <cfRule type="cellIs" dxfId="3" priority="1" operator="equal">
      <formula>"EN TERMINO"</formula>
    </cfRule>
    <cfRule type="cellIs" dxfId="2" priority="2" operator="equal">
      <formula>"CUMPLIDA"</formula>
    </cfRule>
    <cfRule type="cellIs" dxfId="1" priority="3" operator="equal">
      <formula>"VENCIDA"</formula>
    </cfRule>
  </conditionalFormatting>
  <dataValidations count="1">
    <dataValidation type="decimal" operator="greaterThan" allowBlank="1" showInputMessage="1" showErrorMessage="1" sqref="P17">
      <formula1>0</formula1>
    </dataValidation>
  </dataValidations>
  <pageMargins left="0.7" right="0.7" top="0.75" bottom="0.75" header="0.3" footer="0.3"/>
  <drawing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39"/>
  <sheetViews>
    <sheetView topLeftCell="A66" workbookViewId="0">
      <selection activeCell="B53" sqref="B53:B58"/>
    </sheetView>
  </sheetViews>
  <sheetFormatPr baseColWidth="10" defaultRowHeight="15" x14ac:dyDescent="0.25"/>
  <cols>
    <col min="1" max="1" width="3" bestFit="1" customWidth="1"/>
    <col min="2" max="2" width="61" bestFit="1" customWidth="1"/>
    <col min="3" max="3" width="255.7109375" bestFit="1" customWidth="1"/>
    <col min="4" max="4" width="10" bestFit="1" customWidth="1"/>
  </cols>
  <sheetData>
    <row r="1" spans="1:18" x14ac:dyDescent="0.25">
      <c r="B1" s="430" t="e" vm="1">
        <v>#VALUE!</v>
      </c>
      <c r="C1" s="430"/>
      <c r="D1" s="430"/>
    </row>
    <row r="2" spans="1:18" x14ac:dyDescent="0.25">
      <c r="B2" s="431"/>
      <c r="C2" s="431"/>
      <c r="D2" s="431"/>
    </row>
    <row r="3" spans="1:18" ht="18.75" x14ac:dyDescent="0.25">
      <c r="B3" s="432" t="e" vm="2">
        <v>#VALUE!</v>
      </c>
      <c r="C3" s="434" t="s">
        <v>553</v>
      </c>
      <c r="D3" s="435"/>
    </row>
    <row r="4" spans="1:18" ht="18.75" x14ac:dyDescent="0.25">
      <c r="B4" s="433"/>
      <c r="C4" s="436" t="s">
        <v>552</v>
      </c>
      <c r="D4" s="437"/>
    </row>
    <row r="5" spans="1:18" x14ac:dyDescent="0.25">
      <c r="D5" s="52"/>
    </row>
    <row r="6" spans="1:18" x14ac:dyDescent="0.25">
      <c r="B6" s="438" t="s">
        <v>551</v>
      </c>
      <c r="C6" s="439"/>
      <c r="D6" s="440"/>
    </row>
    <row r="7" spans="1:18" ht="18.75" x14ac:dyDescent="0.25">
      <c r="B7" s="97">
        <v>4302</v>
      </c>
      <c r="C7" s="96" t="s">
        <v>550</v>
      </c>
      <c r="D7" s="95" t="s">
        <v>549</v>
      </c>
    </row>
    <row r="8" spans="1:18" ht="18.75" x14ac:dyDescent="0.25">
      <c r="B8" s="94" t="s">
        <v>548</v>
      </c>
      <c r="C8" s="413">
        <v>436</v>
      </c>
      <c r="D8" s="414"/>
    </row>
    <row r="9" spans="1:18" x14ac:dyDescent="0.25">
      <c r="C9" s="93"/>
      <c r="D9" s="92"/>
    </row>
    <row r="10" spans="1:18" x14ac:dyDescent="0.25">
      <c r="A10" s="91"/>
      <c r="B10" s="91" t="s">
        <v>547</v>
      </c>
      <c r="C10" s="91" t="s">
        <v>546</v>
      </c>
      <c r="D10" s="91" t="s">
        <v>545</v>
      </c>
    </row>
    <row r="11" spans="1:18" x14ac:dyDescent="0.25">
      <c r="A11" s="475">
        <v>1</v>
      </c>
      <c r="B11" s="415" t="s">
        <v>59</v>
      </c>
      <c r="C11" s="86" t="s">
        <v>69</v>
      </c>
      <c r="D11" s="85" t="s">
        <v>531</v>
      </c>
      <c r="E11" s="424" t="s">
        <v>544</v>
      </c>
      <c r="F11" s="425"/>
      <c r="G11" s="425"/>
      <c r="H11" s="425"/>
      <c r="I11" s="425"/>
      <c r="J11" s="425"/>
      <c r="K11" s="425"/>
      <c r="L11" s="425"/>
      <c r="M11" s="425"/>
      <c r="N11" s="425"/>
      <c r="O11" s="425"/>
      <c r="P11" s="425"/>
      <c r="Q11" s="425"/>
      <c r="R11" s="425"/>
    </row>
    <row r="12" spans="1:18" x14ac:dyDescent="0.25">
      <c r="A12" s="476"/>
      <c r="B12" s="416"/>
      <c r="C12" s="90" t="s">
        <v>86</v>
      </c>
      <c r="D12" s="87" t="s">
        <v>531</v>
      </c>
      <c r="E12" s="426"/>
      <c r="F12" s="425"/>
      <c r="G12" s="425"/>
      <c r="H12" s="425"/>
      <c r="I12" s="425"/>
      <c r="J12" s="425"/>
      <c r="K12" s="425"/>
      <c r="L12" s="425"/>
      <c r="M12" s="425"/>
      <c r="N12" s="425"/>
      <c r="O12" s="425"/>
      <c r="P12" s="425"/>
      <c r="Q12" s="425"/>
      <c r="R12" s="425"/>
    </row>
    <row r="13" spans="1:18" x14ac:dyDescent="0.25">
      <c r="A13" s="476"/>
      <c r="B13" s="416"/>
      <c r="C13" s="86" t="s">
        <v>61</v>
      </c>
      <c r="D13" s="85" t="s">
        <v>531</v>
      </c>
      <c r="E13" s="426"/>
      <c r="F13" s="425"/>
      <c r="G13" s="425"/>
      <c r="H13" s="425"/>
      <c r="I13" s="425"/>
      <c r="J13" s="425"/>
      <c r="K13" s="425"/>
      <c r="L13" s="425"/>
      <c r="M13" s="425"/>
      <c r="N13" s="425"/>
      <c r="O13" s="425"/>
      <c r="P13" s="425"/>
      <c r="Q13" s="425"/>
      <c r="R13" s="425"/>
    </row>
    <row r="14" spans="1:18" x14ac:dyDescent="0.25">
      <c r="A14" s="476"/>
      <c r="B14" s="416"/>
      <c r="C14" s="86" t="s">
        <v>543</v>
      </c>
      <c r="D14" s="85" t="s">
        <v>531</v>
      </c>
      <c r="E14" s="426"/>
      <c r="F14" s="425"/>
      <c r="G14" s="425"/>
      <c r="H14" s="425"/>
      <c r="I14" s="425"/>
      <c r="J14" s="425"/>
      <c r="K14" s="425"/>
      <c r="L14" s="425"/>
      <c r="M14" s="425"/>
      <c r="N14" s="425"/>
      <c r="O14" s="425"/>
      <c r="P14" s="425"/>
      <c r="Q14" s="425"/>
      <c r="R14" s="425"/>
    </row>
    <row r="15" spans="1:18" x14ac:dyDescent="0.25">
      <c r="A15" s="476"/>
      <c r="B15" s="416"/>
      <c r="C15" s="86" t="s">
        <v>542</v>
      </c>
      <c r="D15" s="85" t="s">
        <v>531</v>
      </c>
      <c r="E15" s="426"/>
      <c r="F15" s="425"/>
      <c r="G15" s="425"/>
      <c r="H15" s="425"/>
      <c r="I15" s="425"/>
      <c r="J15" s="425"/>
      <c r="K15" s="425"/>
      <c r="L15" s="425"/>
      <c r="M15" s="425"/>
      <c r="N15" s="425"/>
      <c r="O15" s="425"/>
      <c r="P15" s="425"/>
      <c r="Q15" s="425"/>
      <c r="R15" s="425"/>
    </row>
    <row r="16" spans="1:18" x14ac:dyDescent="0.25">
      <c r="A16" s="476"/>
      <c r="B16" s="416"/>
      <c r="C16" s="86" t="s">
        <v>541</v>
      </c>
      <c r="D16" s="85" t="s">
        <v>531</v>
      </c>
      <c r="E16" s="426"/>
      <c r="F16" s="425"/>
      <c r="G16" s="425"/>
      <c r="H16" s="425"/>
      <c r="I16" s="425"/>
      <c r="J16" s="425"/>
      <c r="K16" s="425"/>
      <c r="L16" s="425"/>
      <c r="M16" s="425"/>
      <c r="N16" s="425"/>
      <c r="O16" s="425"/>
      <c r="P16" s="425"/>
      <c r="Q16" s="425"/>
      <c r="R16" s="425"/>
    </row>
    <row r="17" spans="1:18" x14ac:dyDescent="0.25">
      <c r="A17" s="476"/>
      <c r="B17" s="416"/>
      <c r="C17" s="86" t="s">
        <v>68</v>
      </c>
      <c r="D17" s="85" t="s">
        <v>531</v>
      </c>
      <c r="E17" s="426"/>
      <c r="F17" s="425"/>
      <c r="G17" s="425"/>
      <c r="H17" s="425"/>
      <c r="I17" s="425"/>
      <c r="J17" s="425"/>
      <c r="K17" s="425"/>
      <c r="L17" s="425"/>
      <c r="M17" s="425"/>
      <c r="N17" s="425"/>
      <c r="O17" s="425"/>
      <c r="P17" s="425"/>
      <c r="Q17" s="425"/>
      <c r="R17" s="425"/>
    </row>
    <row r="18" spans="1:18" x14ac:dyDescent="0.25">
      <c r="A18" s="476"/>
      <c r="B18" s="416"/>
      <c r="C18" s="86" t="s">
        <v>540</v>
      </c>
      <c r="D18" s="85" t="s">
        <v>531</v>
      </c>
      <c r="E18" s="426"/>
      <c r="F18" s="425"/>
      <c r="G18" s="425"/>
      <c r="H18" s="425"/>
      <c r="I18" s="425"/>
      <c r="J18" s="425"/>
      <c r="K18" s="425"/>
      <c r="L18" s="425"/>
      <c r="M18" s="425"/>
      <c r="N18" s="425"/>
      <c r="O18" s="425"/>
      <c r="P18" s="425"/>
      <c r="Q18" s="425"/>
      <c r="R18" s="425"/>
    </row>
    <row r="19" spans="1:18" x14ac:dyDescent="0.25">
      <c r="A19" s="476"/>
      <c r="B19" s="416"/>
      <c r="C19" s="86" t="s">
        <v>539</v>
      </c>
      <c r="D19" s="85" t="s">
        <v>531</v>
      </c>
      <c r="E19" s="426"/>
      <c r="F19" s="425"/>
      <c r="G19" s="425"/>
      <c r="H19" s="425"/>
      <c r="I19" s="425"/>
      <c r="J19" s="425"/>
      <c r="K19" s="425"/>
      <c r="L19" s="425"/>
      <c r="M19" s="425"/>
      <c r="N19" s="425"/>
      <c r="O19" s="425"/>
      <c r="P19" s="425"/>
      <c r="Q19" s="425"/>
      <c r="R19" s="425"/>
    </row>
    <row r="20" spans="1:18" x14ac:dyDescent="0.25">
      <c r="A20" s="476"/>
      <c r="B20" s="416"/>
      <c r="C20" s="86" t="s">
        <v>538</v>
      </c>
      <c r="D20" s="85" t="s">
        <v>531</v>
      </c>
      <c r="E20" s="426"/>
      <c r="F20" s="425"/>
      <c r="G20" s="425"/>
      <c r="H20" s="425"/>
      <c r="I20" s="425"/>
      <c r="J20" s="425"/>
      <c r="K20" s="425"/>
      <c r="L20" s="425"/>
      <c r="M20" s="425"/>
      <c r="N20" s="425"/>
      <c r="O20" s="425"/>
      <c r="P20" s="425"/>
      <c r="Q20" s="425"/>
      <c r="R20" s="425"/>
    </row>
    <row r="21" spans="1:18" x14ac:dyDescent="0.25">
      <c r="A21" s="476"/>
      <c r="B21" s="416"/>
      <c r="C21" s="86" t="s">
        <v>60</v>
      </c>
      <c r="D21" s="85" t="s">
        <v>531</v>
      </c>
      <c r="E21" s="426"/>
      <c r="F21" s="425"/>
      <c r="G21" s="425"/>
      <c r="H21" s="425"/>
      <c r="I21" s="425"/>
      <c r="J21" s="425"/>
      <c r="K21" s="425"/>
      <c r="L21" s="425"/>
      <c r="M21" s="425"/>
      <c r="N21" s="425"/>
      <c r="O21" s="425"/>
      <c r="P21" s="425"/>
      <c r="Q21" s="425"/>
      <c r="R21" s="425"/>
    </row>
    <row r="22" spans="1:18" x14ac:dyDescent="0.25">
      <c r="A22" s="476"/>
      <c r="B22" s="416"/>
      <c r="C22" s="86" t="s">
        <v>77</v>
      </c>
      <c r="D22" s="85" t="s">
        <v>531</v>
      </c>
      <c r="E22" s="426"/>
      <c r="F22" s="425"/>
      <c r="G22" s="425"/>
      <c r="H22" s="425"/>
      <c r="I22" s="425"/>
      <c r="J22" s="425"/>
      <c r="K22" s="425"/>
      <c r="L22" s="425"/>
      <c r="M22" s="425"/>
      <c r="N22" s="425"/>
      <c r="O22" s="425"/>
      <c r="P22" s="425"/>
      <c r="Q22" s="425"/>
      <c r="R22" s="425"/>
    </row>
    <row r="23" spans="1:18" x14ac:dyDescent="0.25">
      <c r="A23" s="476"/>
      <c r="B23" s="416"/>
      <c r="C23" s="86" t="s">
        <v>537</v>
      </c>
      <c r="D23" s="85" t="s">
        <v>531</v>
      </c>
      <c r="E23" s="426"/>
      <c r="F23" s="425"/>
      <c r="G23" s="425"/>
      <c r="H23" s="425"/>
      <c r="I23" s="425"/>
      <c r="J23" s="425"/>
      <c r="K23" s="425"/>
      <c r="L23" s="425"/>
      <c r="M23" s="425"/>
      <c r="N23" s="425"/>
      <c r="O23" s="425"/>
      <c r="P23" s="425"/>
      <c r="Q23" s="425"/>
      <c r="R23" s="425"/>
    </row>
    <row r="24" spans="1:18" x14ac:dyDescent="0.25">
      <c r="A24" s="476"/>
      <c r="B24" s="416"/>
      <c r="C24" s="86" t="s">
        <v>536</v>
      </c>
      <c r="D24" s="85" t="s">
        <v>531</v>
      </c>
      <c r="E24" s="426"/>
      <c r="F24" s="425"/>
      <c r="G24" s="425"/>
      <c r="H24" s="425"/>
      <c r="I24" s="425"/>
      <c r="J24" s="425"/>
      <c r="K24" s="425"/>
      <c r="L24" s="425"/>
      <c r="M24" s="425"/>
      <c r="N24" s="425"/>
      <c r="O24" s="425"/>
      <c r="P24" s="425"/>
      <c r="Q24" s="425"/>
      <c r="R24" s="425"/>
    </row>
    <row r="25" spans="1:18" x14ac:dyDescent="0.25">
      <c r="A25" s="476"/>
      <c r="B25" s="416"/>
      <c r="C25" s="86" t="s">
        <v>535</v>
      </c>
      <c r="D25" s="85" t="s">
        <v>531</v>
      </c>
      <c r="E25" s="426"/>
      <c r="F25" s="425"/>
      <c r="G25" s="425"/>
      <c r="H25" s="425"/>
      <c r="I25" s="425"/>
      <c r="J25" s="425"/>
      <c r="K25" s="425"/>
      <c r="L25" s="425"/>
      <c r="M25" s="425"/>
      <c r="N25" s="425"/>
      <c r="O25" s="425"/>
      <c r="P25" s="425"/>
      <c r="Q25" s="425"/>
      <c r="R25" s="425"/>
    </row>
    <row r="26" spans="1:18" x14ac:dyDescent="0.25">
      <c r="A26" s="476"/>
      <c r="B26" s="416"/>
      <c r="C26" s="86" t="s">
        <v>72</v>
      </c>
      <c r="D26" s="85" t="s">
        <v>531</v>
      </c>
      <c r="E26" s="426"/>
      <c r="F26" s="425"/>
      <c r="G26" s="425"/>
      <c r="H26" s="425"/>
      <c r="I26" s="425"/>
      <c r="J26" s="425"/>
      <c r="K26" s="425"/>
      <c r="L26" s="425"/>
      <c r="M26" s="425"/>
      <c r="N26" s="425"/>
      <c r="O26" s="425"/>
      <c r="P26" s="425"/>
      <c r="Q26" s="425"/>
      <c r="R26" s="425"/>
    </row>
    <row r="27" spans="1:18" x14ac:dyDescent="0.25">
      <c r="A27" s="476"/>
      <c r="B27" s="416"/>
      <c r="C27" s="86" t="s">
        <v>534</v>
      </c>
      <c r="D27" s="85" t="s">
        <v>531</v>
      </c>
      <c r="E27" s="426"/>
      <c r="F27" s="425"/>
      <c r="G27" s="425"/>
      <c r="H27" s="425"/>
      <c r="I27" s="425"/>
      <c r="J27" s="425"/>
      <c r="K27" s="425"/>
      <c r="L27" s="425"/>
      <c r="M27" s="425"/>
      <c r="N27" s="425"/>
      <c r="O27" s="425"/>
      <c r="P27" s="425"/>
      <c r="Q27" s="425"/>
      <c r="R27" s="425"/>
    </row>
    <row r="28" spans="1:18" x14ac:dyDescent="0.25">
      <c r="A28" s="476"/>
      <c r="B28" s="416"/>
      <c r="C28" s="86" t="s">
        <v>533</v>
      </c>
      <c r="D28" s="85" t="s">
        <v>531</v>
      </c>
      <c r="E28" s="426"/>
      <c r="F28" s="425"/>
      <c r="G28" s="425"/>
      <c r="H28" s="425"/>
      <c r="I28" s="425"/>
      <c r="J28" s="425"/>
      <c r="K28" s="425"/>
      <c r="L28" s="425"/>
      <c r="M28" s="425"/>
      <c r="N28" s="425"/>
      <c r="O28" s="425"/>
      <c r="P28" s="425"/>
      <c r="Q28" s="425"/>
      <c r="R28" s="425"/>
    </row>
    <row r="29" spans="1:18" x14ac:dyDescent="0.25">
      <c r="A29" s="477"/>
      <c r="B29" s="417"/>
      <c r="C29" s="86" t="s">
        <v>532</v>
      </c>
      <c r="D29" s="85" t="s">
        <v>531</v>
      </c>
      <c r="E29" s="426"/>
      <c r="F29" s="425"/>
      <c r="G29" s="425"/>
      <c r="H29" s="425"/>
      <c r="I29" s="425"/>
      <c r="J29" s="425"/>
      <c r="K29" s="425"/>
      <c r="L29" s="425"/>
      <c r="M29" s="425"/>
      <c r="N29" s="425"/>
      <c r="O29" s="425"/>
      <c r="P29" s="425"/>
      <c r="Q29" s="425"/>
      <c r="R29" s="425"/>
    </row>
    <row r="30" spans="1:18" x14ac:dyDescent="0.25">
      <c r="A30" s="478">
        <v>2</v>
      </c>
      <c r="B30" s="418" t="s">
        <v>530</v>
      </c>
      <c r="C30" s="80" t="s">
        <v>529</v>
      </c>
      <c r="D30" s="79" t="s">
        <v>512</v>
      </c>
      <c r="E30" s="427" t="s">
        <v>528</v>
      </c>
      <c r="F30" s="428"/>
      <c r="G30" s="428"/>
      <c r="H30" s="428"/>
      <c r="I30" s="428"/>
      <c r="J30" s="428"/>
      <c r="K30" s="428"/>
      <c r="L30" s="428"/>
      <c r="M30" s="428"/>
      <c r="N30" s="428"/>
      <c r="O30" s="428"/>
      <c r="P30" s="428"/>
      <c r="Q30" s="428"/>
      <c r="R30" s="428"/>
    </row>
    <row r="31" spans="1:18" x14ac:dyDescent="0.25">
      <c r="A31" s="479"/>
      <c r="B31" s="419"/>
      <c r="C31" s="80" t="s">
        <v>527</v>
      </c>
      <c r="D31" s="79" t="s">
        <v>512</v>
      </c>
      <c r="E31" s="429"/>
      <c r="F31" s="428"/>
      <c r="G31" s="428"/>
      <c r="H31" s="428"/>
      <c r="I31" s="428"/>
      <c r="J31" s="428"/>
      <c r="K31" s="428"/>
      <c r="L31" s="428"/>
      <c r="M31" s="428"/>
      <c r="N31" s="428"/>
      <c r="O31" s="428"/>
      <c r="P31" s="428"/>
      <c r="Q31" s="428"/>
      <c r="R31" s="428"/>
    </row>
    <row r="32" spans="1:18" x14ac:dyDescent="0.25">
      <c r="A32" s="479"/>
      <c r="B32" s="419"/>
      <c r="C32" s="80" t="s">
        <v>58</v>
      </c>
      <c r="D32" s="79" t="s">
        <v>512</v>
      </c>
      <c r="E32" s="429"/>
      <c r="F32" s="428"/>
      <c r="G32" s="428"/>
      <c r="H32" s="428"/>
      <c r="I32" s="428"/>
      <c r="J32" s="428"/>
      <c r="K32" s="428"/>
      <c r="L32" s="428"/>
      <c r="M32" s="428"/>
      <c r="N32" s="428"/>
      <c r="O32" s="428"/>
      <c r="P32" s="428"/>
      <c r="Q32" s="428"/>
      <c r="R32" s="428"/>
    </row>
    <row r="33" spans="1:18" x14ac:dyDescent="0.25">
      <c r="A33" s="479"/>
      <c r="B33" s="419"/>
      <c r="C33" s="80" t="s">
        <v>85</v>
      </c>
      <c r="D33" s="79" t="s">
        <v>512</v>
      </c>
      <c r="E33" s="429"/>
      <c r="F33" s="428"/>
      <c r="G33" s="428"/>
      <c r="H33" s="428"/>
      <c r="I33" s="428"/>
      <c r="J33" s="428"/>
      <c r="K33" s="428"/>
      <c r="L33" s="428"/>
      <c r="M33" s="428"/>
      <c r="N33" s="428"/>
      <c r="O33" s="428"/>
      <c r="P33" s="428"/>
      <c r="Q33" s="428"/>
      <c r="R33" s="428"/>
    </row>
    <row r="34" spans="1:18" x14ac:dyDescent="0.25">
      <c r="A34" s="479"/>
      <c r="B34" s="419"/>
      <c r="C34" s="80" t="s">
        <v>48</v>
      </c>
      <c r="D34" s="79" t="s">
        <v>512</v>
      </c>
      <c r="E34" s="429"/>
      <c r="F34" s="428"/>
      <c r="G34" s="428"/>
      <c r="H34" s="428"/>
      <c r="I34" s="428"/>
      <c r="J34" s="428"/>
      <c r="K34" s="428"/>
      <c r="L34" s="428"/>
      <c r="M34" s="428"/>
      <c r="N34" s="428"/>
      <c r="O34" s="428"/>
      <c r="P34" s="428"/>
      <c r="Q34" s="428"/>
      <c r="R34" s="428"/>
    </row>
    <row r="35" spans="1:18" x14ac:dyDescent="0.25">
      <c r="A35" s="479"/>
      <c r="B35" s="419"/>
      <c r="C35" s="80" t="s">
        <v>70</v>
      </c>
      <c r="D35" s="79" t="s">
        <v>512</v>
      </c>
      <c r="E35" s="429"/>
      <c r="F35" s="428"/>
      <c r="G35" s="428"/>
      <c r="H35" s="428"/>
      <c r="I35" s="428"/>
      <c r="J35" s="428"/>
      <c r="K35" s="428"/>
      <c r="L35" s="428"/>
      <c r="M35" s="428"/>
      <c r="N35" s="428"/>
      <c r="O35" s="428"/>
      <c r="P35" s="428"/>
      <c r="Q35" s="428"/>
      <c r="R35" s="428"/>
    </row>
    <row r="36" spans="1:18" x14ac:dyDescent="0.25">
      <c r="A36" s="479"/>
      <c r="B36" s="419"/>
      <c r="C36" s="80" t="s">
        <v>55</v>
      </c>
      <c r="D36" s="79" t="s">
        <v>512</v>
      </c>
      <c r="E36" s="429"/>
      <c r="F36" s="428"/>
      <c r="G36" s="428"/>
      <c r="H36" s="428"/>
      <c r="I36" s="428"/>
      <c r="J36" s="428"/>
      <c r="K36" s="428"/>
      <c r="L36" s="428"/>
      <c r="M36" s="428"/>
      <c r="N36" s="428"/>
      <c r="O36" s="428"/>
      <c r="P36" s="428"/>
      <c r="Q36" s="428"/>
      <c r="R36" s="428"/>
    </row>
    <row r="37" spans="1:18" x14ac:dyDescent="0.25">
      <c r="A37" s="479"/>
      <c r="B37" s="419"/>
      <c r="C37" s="80" t="s">
        <v>526</v>
      </c>
      <c r="D37" s="79" t="s">
        <v>512</v>
      </c>
      <c r="E37" s="429"/>
      <c r="F37" s="428"/>
      <c r="G37" s="428"/>
      <c r="H37" s="428"/>
      <c r="I37" s="428"/>
      <c r="J37" s="428"/>
      <c r="K37" s="428"/>
      <c r="L37" s="428"/>
      <c r="M37" s="428"/>
      <c r="N37" s="428"/>
      <c r="O37" s="428"/>
      <c r="P37" s="428"/>
      <c r="Q37" s="428"/>
      <c r="R37" s="428"/>
    </row>
    <row r="38" spans="1:18" x14ac:dyDescent="0.25">
      <c r="A38" s="479"/>
      <c r="B38" s="419"/>
      <c r="C38" s="80" t="s">
        <v>525</v>
      </c>
      <c r="D38" s="79" t="s">
        <v>512</v>
      </c>
      <c r="E38" s="429"/>
      <c r="F38" s="428"/>
      <c r="G38" s="428"/>
      <c r="H38" s="428"/>
      <c r="I38" s="428"/>
      <c r="J38" s="428"/>
      <c r="K38" s="428"/>
      <c r="L38" s="428"/>
      <c r="M38" s="428"/>
      <c r="N38" s="428"/>
      <c r="O38" s="428"/>
      <c r="P38" s="428"/>
      <c r="Q38" s="428"/>
      <c r="R38" s="428"/>
    </row>
    <row r="39" spans="1:18" x14ac:dyDescent="0.25">
      <c r="A39" s="479"/>
      <c r="B39" s="419"/>
      <c r="C39" s="80" t="s">
        <v>524</v>
      </c>
      <c r="D39" s="79" t="s">
        <v>512</v>
      </c>
      <c r="E39" s="429"/>
      <c r="F39" s="428"/>
      <c r="G39" s="428"/>
      <c r="H39" s="428"/>
      <c r="I39" s="428"/>
      <c r="J39" s="428"/>
      <c r="K39" s="428"/>
      <c r="L39" s="428"/>
      <c r="M39" s="428"/>
      <c r="N39" s="428"/>
      <c r="O39" s="428"/>
      <c r="P39" s="428"/>
      <c r="Q39" s="428"/>
      <c r="R39" s="428"/>
    </row>
    <row r="40" spans="1:18" x14ac:dyDescent="0.25">
      <c r="A40" s="479"/>
      <c r="B40" s="419"/>
      <c r="C40" s="80" t="s">
        <v>523</v>
      </c>
      <c r="D40" s="79" t="s">
        <v>512</v>
      </c>
      <c r="E40" s="429"/>
      <c r="F40" s="428"/>
      <c r="G40" s="428"/>
      <c r="H40" s="428"/>
      <c r="I40" s="428"/>
      <c r="J40" s="428"/>
      <c r="K40" s="428"/>
      <c r="L40" s="428"/>
      <c r="M40" s="428"/>
      <c r="N40" s="428"/>
      <c r="O40" s="428"/>
      <c r="P40" s="428"/>
      <c r="Q40" s="428"/>
      <c r="R40" s="428"/>
    </row>
    <row r="41" spans="1:18" x14ac:dyDescent="0.25">
      <c r="A41" s="479"/>
      <c r="B41" s="419"/>
      <c r="C41" s="80" t="s">
        <v>522</v>
      </c>
      <c r="D41" s="79" t="s">
        <v>512</v>
      </c>
      <c r="E41" s="429"/>
      <c r="F41" s="428"/>
      <c r="G41" s="428"/>
      <c r="H41" s="428"/>
      <c r="I41" s="428"/>
      <c r="J41" s="428"/>
      <c r="K41" s="428"/>
      <c r="L41" s="428"/>
      <c r="M41" s="428"/>
      <c r="N41" s="428"/>
      <c r="O41" s="428"/>
      <c r="P41" s="428"/>
      <c r="Q41" s="428"/>
      <c r="R41" s="428"/>
    </row>
    <row r="42" spans="1:18" x14ac:dyDescent="0.25">
      <c r="A42" s="479"/>
      <c r="B42" s="419"/>
      <c r="C42" s="80" t="s">
        <v>73</v>
      </c>
      <c r="D42" s="79" t="s">
        <v>512</v>
      </c>
      <c r="E42" s="429"/>
      <c r="F42" s="428"/>
      <c r="G42" s="428"/>
      <c r="H42" s="428"/>
      <c r="I42" s="428"/>
      <c r="J42" s="428"/>
      <c r="K42" s="428"/>
      <c r="L42" s="428"/>
      <c r="M42" s="428"/>
      <c r="N42" s="428"/>
      <c r="O42" s="428"/>
      <c r="P42" s="428"/>
      <c r="Q42" s="428"/>
      <c r="R42" s="428"/>
    </row>
    <row r="43" spans="1:18" x14ac:dyDescent="0.25">
      <c r="A43" s="479"/>
      <c r="B43" s="419"/>
      <c r="C43" s="80" t="s">
        <v>521</v>
      </c>
      <c r="D43" s="79" t="s">
        <v>512</v>
      </c>
      <c r="E43" s="429"/>
      <c r="F43" s="428"/>
      <c r="G43" s="428"/>
      <c r="H43" s="428"/>
      <c r="I43" s="428"/>
      <c r="J43" s="428"/>
      <c r="K43" s="428"/>
      <c r="L43" s="428"/>
      <c r="M43" s="428"/>
      <c r="N43" s="428"/>
      <c r="O43" s="428"/>
      <c r="P43" s="428"/>
      <c r="Q43" s="428"/>
      <c r="R43" s="428"/>
    </row>
    <row r="44" spans="1:18" x14ac:dyDescent="0.25">
      <c r="A44" s="479"/>
      <c r="B44" s="419"/>
      <c r="C44" s="80" t="s">
        <v>520</v>
      </c>
      <c r="D44" s="79" t="s">
        <v>512</v>
      </c>
      <c r="E44" s="429"/>
      <c r="F44" s="428"/>
      <c r="G44" s="428"/>
      <c r="H44" s="428"/>
      <c r="I44" s="428"/>
      <c r="J44" s="428"/>
      <c r="K44" s="428"/>
      <c r="L44" s="428"/>
      <c r="M44" s="428"/>
      <c r="N44" s="428"/>
      <c r="O44" s="428"/>
      <c r="P44" s="428"/>
      <c r="Q44" s="428"/>
      <c r="R44" s="428"/>
    </row>
    <row r="45" spans="1:18" x14ac:dyDescent="0.25">
      <c r="A45" s="479"/>
      <c r="B45" s="419"/>
      <c r="C45" s="80" t="s">
        <v>519</v>
      </c>
      <c r="D45" s="79" t="s">
        <v>512</v>
      </c>
      <c r="E45" s="429"/>
      <c r="F45" s="428"/>
      <c r="G45" s="428"/>
      <c r="H45" s="428"/>
      <c r="I45" s="428"/>
      <c r="J45" s="428"/>
      <c r="K45" s="428"/>
      <c r="L45" s="428"/>
      <c r="M45" s="428"/>
      <c r="N45" s="428"/>
      <c r="O45" s="428"/>
      <c r="P45" s="428"/>
      <c r="Q45" s="428"/>
      <c r="R45" s="428"/>
    </row>
    <row r="46" spans="1:18" x14ac:dyDescent="0.25">
      <c r="A46" s="479"/>
      <c r="B46" s="419"/>
      <c r="C46" s="80" t="s">
        <v>518</v>
      </c>
      <c r="D46" s="79" t="s">
        <v>512</v>
      </c>
      <c r="E46" s="429"/>
      <c r="F46" s="428"/>
      <c r="G46" s="428"/>
      <c r="H46" s="428"/>
      <c r="I46" s="428"/>
      <c r="J46" s="428"/>
      <c r="K46" s="428"/>
      <c r="L46" s="428"/>
      <c r="M46" s="428"/>
      <c r="N46" s="428"/>
      <c r="O46" s="428"/>
      <c r="P46" s="428"/>
      <c r="Q46" s="428"/>
      <c r="R46" s="428"/>
    </row>
    <row r="47" spans="1:18" x14ac:dyDescent="0.25">
      <c r="A47" s="479"/>
      <c r="B47" s="419"/>
      <c r="C47" s="80" t="s">
        <v>517</v>
      </c>
      <c r="D47" s="79" t="s">
        <v>512</v>
      </c>
      <c r="E47" s="429"/>
      <c r="F47" s="428"/>
      <c r="G47" s="428"/>
      <c r="H47" s="428"/>
      <c r="I47" s="428"/>
      <c r="J47" s="428"/>
      <c r="K47" s="428"/>
      <c r="L47" s="428"/>
      <c r="M47" s="428"/>
      <c r="N47" s="428"/>
      <c r="O47" s="428"/>
      <c r="P47" s="428"/>
      <c r="Q47" s="428"/>
      <c r="R47" s="428"/>
    </row>
    <row r="48" spans="1:18" x14ac:dyDescent="0.25">
      <c r="A48" s="479"/>
      <c r="B48" s="419"/>
      <c r="C48" s="80" t="s">
        <v>516</v>
      </c>
      <c r="D48" s="79" t="s">
        <v>512</v>
      </c>
      <c r="E48" s="429"/>
      <c r="F48" s="428"/>
      <c r="G48" s="428"/>
      <c r="H48" s="428"/>
      <c r="I48" s="428"/>
      <c r="J48" s="428"/>
      <c r="K48" s="428"/>
      <c r="L48" s="428"/>
      <c r="M48" s="428"/>
      <c r="N48" s="428"/>
      <c r="O48" s="428"/>
      <c r="P48" s="428"/>
      <c r="Q48" s="428"/>
      <c r="R48" s="428"/>
    </row>
    <row r="49" spans="1:18" x14ac:dyDescent="0.25">
      <c r="A49" s="479"/>
      <c r="B49" s="419"/>
      <c r="C49" s="80" t="s">
        <v>515</v>
      </c>
      <c r="D49" s="79" t="s">
        <v>512</v>
      </c>
      <c r="E49" s="429"/>
      <c r="F49" s="428"/>
      <c r="G49" s="428"/>
      <c r="H49" s="428"/>
      <c r="I49" s="428"/>
      <c r="J49" s="428"/>
      <c r="K49" s="428"/>
      <c r="L49" s="428"/>
      <c r="M49" s="428"/>
      <c r="N49" s="428"/>
      <c r="O49" s="428"/>
      <c r="P49" s="428"/>
      <c r="Q49" s="428"/>
      <c r="R49" s="428"/>
    </row>
    <row r="50" spans="1:18" x14ac:dyDescent="0.25">
      <c r="A50" s="479"/>
      <c r="B50" s="419"/>
      <c r="C50" s="80" t="s">
        <v>514</v>
      </c>
      <c r="D50" s="79" t="s">
        <v>512</v>
      </c>
      <c r="E50" s="429"/>
      <c r="F50" s="428"/>
      <c r="G50" s="428"/>
      <c r="H50" s="428"/>
      <c r="I50" s="428"/>
      <c r="J50" s="428"/>
      <c r="K50" s="428"/>
      <c r="L50" s="428"/>
      <c r="M50" s="428"/>
      <c r="N50" s="428"/>
      <c r="O50" s="428"/>
      <c r="P50" s="428"/>
      <c r="Q50" s="428"/>
      <c r="R50" s="428"/>
    </row>
    <row r="51" spans="1:18" x14ac:dyDescent="0.25">
      <c r="A51" s="479"/>
      <c r="B51" s="419"/>
      <c r="C51" s="80" t="s">
        <v>76</v>
      </c>
      <c r="D51" s="79" t="s">
        <v>512</v>
      </c>
      <c r="E51" s="429"/>
      <c r="F51" s="428"/>
      <c r="G51" s="428"/>
      <c r="H51" s="428"/>
      <c r="I51" s="428"/>
      <c r="J51" s="428"/>
      <c r="K51" s="428"/>
      <c r="L51" s="428"/>
      <c r="M51" s="428"/>
      <c r="N51" s="428"/>
      <c r="O51" s="428"/>
      <c r="P51" s="428"/>
      <c r="Q51" s="428"/>
      <c r="R51" s="428"/>
    </row>
    <row r="52" spans="1:18" x14ac:dyDescent="0.25">
      <c r="A52" s="480"/>
      <c r="B52" s="420"/>
      <c r="C52" s="80" t="s">
        <v>513</v>
      </c>
      <c r="D52" s="79" t="s">
        <v>512</v>
      </c>
      <c r="E52" s="429"/>
      <c r="F52" s="428"/>
      <c r="G52" s="428"/>
      <c r="H52" s="428"/>
      <c r="I52" s="428"/>
      <c r="J52" s="428"/>
      <c r="K52" s="428"/>
      <c r="L52" s="428"/>
      <c r="M52" s="428"/>
      <c r="N52" s="428"/>
      <c r="O52" s="428"/>
      <c r="P52" s="428"/>
      <c r="Q52" s="428"/>
      <c r="R52" s="428"/>
    </row>
    <row r="53" spans="1:18" ht="15" customHeight="1" x14ac:dyDescent="0.25">
      <c r="A53" s="481">
        <v>3</v>
      </c>
      <c r="B53" s="421" t="s">
        <v>79</v>
      </c>
      <c r="C53" s="89" t="s">
        <v>80</v>
      </c>
      <c r="D53" s="88" t="s">
        <v>505</v>
      </c>
      <c r="E53" s="411" t="s">
        <v>511</v>
      </c>
      <c r="F53" s="412"/>
      <c r="G53" s="412"/>
      <c r="H53" s="412"/>
      <c r="I53" s="412"/>
      <c r="J53" s="412"/>
      <c r="K53" s="412"/>
      <c r="L53" s="412"/>
      <c r="M53" s="412"/>
      <c r="N53" s="412"/>
      <c r="O53" s="412"/>
      <c r="P53" s="412"/>
      <c r="Q53" s="412"/>
      <c r="R53" s="412"/>
    </row>
    <row r="54" spans="1:18" x14ac:dyDescent="0.25">
      <c r="A54" s="482"/>
      <c r="B54" s="422"/>
      <c r="C54" s="89" t="s">
        <v>510</v>
      </c>
      <c r="D54" s="88" t="s">
        <v>505</v>
      </c>
      <c r="E54" s="411"/>
      <c r="F54" s="412"/>
      <c r="G54" s="412"/>
      <c r="H54" s="412"/>
      <c r="I54" s="412"/>
      <c r="J54" s="412"/>
      <c r="K54" s="412"/>
      <c r="L54" s="412"/>
      <c r="M54" s="412"/>
      <c r="N54" s="412"/>
      <c r="O54" s="412"/>
      <c r="P54" s="412"/>
      <c r="Q54" s="412"/>
      <c r="R54" s="412"/>
    </row>
    <row r="55" spans="1:18" x14ac:dyDescent="0.25">
      <c r="A55" s="482"/>
      <c r="B55" s="422"/>
      <c r="C55" s="89" t="s">
        <v>509</v>
      </c>
      <c r="D55" s="88" t="s">
        <v>505</v>
      </c>
      <c r="E55" s="411"/>
      <c r="F55" s="412"/>
      <c r="G55" s="412"/>
      <c r="H55" s="412"/>
      <c r="I55" s="412"/>
      <c r="J55" s="412"/>
      <c r="K55" s="412"/>
      <c r="L55" s="412"/>
      <c r="M55" s="412"/>
      <c r="N55" s="412"/>
      <c r="O55" s="412"/>
      <c r="P55" s="412"/>
      <c r="Q55" s="412"/>
      <c r="R55" s="412"/>
    </row>
    <row r="56" spans="1:18" x14ac:dyDescent="0.25">
      <c r="A56" s="482"/>
      <c r="B56" s="422"/>
      <c r="C56" s="89" t="s">
        <v>508</v>
      </c>
      <c r="D56" s="88" t="s">
        <v>505</v>
      </c>
      <c r="E56" s="411"/>
      <c r="F56" s="412"/>
      <c r="G56" s="412"/>
      <c r="H56" s="412"/>
      <c r="I56" s="412"/>
      <c r="J56" s="412"/>
      <c r="K56" s="412"/>
      <c r="L56" s="412"/>
      <c r="M56" s="412"/>
      <c r="N56" s="412"/>
      <c r="O56" s="412"/>
      <c r="P56" s="412"/>
      <c r="Q56" s="412"/>
      <c r="R56" s="412"/>
    </row>
    <row r="57" spans="1:18" x14ac:dyDescent="0.25">
      <c r="A57" s="482"/>
      <c r="B57" s="422"/>
      <c r="C57" s="89" t="s">
        <v>507</v>
      </c>
      <c r="D57" s="88" t="s">
        <v>505</v>
      </c>
      <c r="E57" s="411"/>
      <c r="F57" s="412"/>
      <c r="G57" s="412"/>
      <c r="H57" s="412"/>
      <c r="I57" s="412"/>
      <c r="J57" s="412"/>
      <c r="K57" s="412"/>
      <c r="L57" s="412"/>
      <c r="M57" s="412"/>
      <c r="N57" s="412"/>
      <c r="O57" s="412"/>
      <c r="P57" s="412"/>
      <c r="Q57" s="412"/>
      <c r="R57" s="412"/>
    </row>
    <row r="58" spans="1:18" x14ac:dyDescent="0.25">
      <c r="A58" s="483"/>
      <c r="B58" s="423"/>
      <c r="C58" s="89" t="s">
        <v>506</v>
      </c>
      <c r="D58" s="88" t="s">
        <v>505</v>
      </c>
      <c r="E58" s="411"/>
      <c r="F58" s="412"/>
      <c r="G58" s="412"/>
      <c r="H58" s="412"/>
      <c r="I58" s="412"/>
      <c r="J58" s="412"/>
      <c r="K58" s="412"/>
      <c r="L58" s="412"/>
      <c r="M58" s="412"/>
      <c r="N58" s="412"/>
      <c r="O58" s="412"/>
      <c r="P58" s="412"/>
      <c r="Q58" s="412"/>
      <c r="R58" s="412"/>
    </row>
    <row r="59" spans="1:18" x14ac:dyDescent="0.25">
      <c r="A59" s="484">
        <v>4</v>
      </c>
      <c r="B59" s="415" t="s">
        <v>554</v>
      </c>
      <c r="C59" s="86" t="s">
        <v>504</v>
      </c>
      <c r="D59" s="85" t="s">
        <v>494</v>
      </c>
      <c r="E59" s="424" t="s">
        <v>503</v>
      </c>
      <c r="F59" s="509"/>
      <c r="G59" s="509"/>
      <c r="H59" s="509"/>
      <c r="I59" s="509"/>
      <c r="J59" s="509"/>
      <c r="K59" s="509"/>
      <c r="L59" s="509"/>
      <c r="M59" s="509"/>
      <c r="N59" s="509"/>
      <c r="O59" s="509"/>
      <c r="P59" s="509"/>
      <c r="Q59" s="509"/>
      <c r="R59" s="509"/>
    </row>
    <row r="60" spans="1:18" ht="15" customHeight="1" x14ac:dyDescent="0.25">
      <c r="A60" s="485"/>
      <c r="B60" s="416"/>
      <c r="C60" s="86" t="s">
        <v>65</v>
      </c>
      <c r="D60" s="85" t="s">
        <v>494</v>
      </c>
      <c r="E60" s="424"/>
      <c r="F60" s="509"/>
      <c r="G60" s="509"/>
      <c r="H60" s="509"/>
      <c r="I60" s="509"/>
      <c r="J60" s="509"/>
      <c r="K60" s="509"/>
      <c r="L60" s="509"/>
      <c r="M60" s="509"/>
      <c r="N60" s="509"/>
      <c r="O60" s="509"/>
      <c r="P60" s="509"/>
      <c r="Q60" s="509"/>
      <c r="R60" s="509"/>
    </row>
    <row r="61" spans="1:18" x14ac:dyDescent="0.25">
      <c r="A61" s="485"/>
      <c r="B61" s="416"/>
      <c r="C61" s="86" t="s">
        <v>502</v>
      </c>
      <c r="D61" s="85" t="s">
        <v>494</v>
      </c>
      <c r="E61" s="424"/>
      <c r="F61" s="509"/>
      <c r="G61" s="509"/>
      <c r="H61" s="509"/>
      <c r="I61" s="509"/>
      <c r="J61" s="509"/>
      <c r="K61" s="509"/>
      <c r="L61" s="509"/>
      <c r="M61" s="509"/>
      <c r="N61" s="509"/>
      <c r="O61" s="509"/>
      <c r="P61" s="509"/>
      <c r="Q61" s="509"/>
      <c r="R61" s="509"/>
    </row>
    <row r="62" spans="1:18" x14ac:dyDescent="0.25">
      <c r="A62" s="485"/>
      <c r="B62" s="416"/>
      <c r="C62" s="86" t="s">
        <v>501</v>
      </c>
      <c r="D62" s="85" t="s">
        <v>494</v>
      </c>
      <c r="E62" s="424"/>
      <c r="F62" s="509"/>
      <c r="G62" s="509"/>
      <c r="H62" s="509"/>
      <c r="I62" s="509"/>
      <c r="J62" s="509"/>
      <c r="K62" s="509"/>
      <c r="L62" s="509"/>
      <c r="M62" s="509"/>
      <c r="N62" s="509"/>
      <c r="O62" s="509"/>
      <c r="P62" s="509"/>
      <c r="Q62" s="509"/>
      <c r="R62" s="509"/>
    </row>
    <row r="63" spans="1:18" x14ac:dyDescent="0.25">
      <c r="A63" s="485"/>
      <c r="B63" s="416"/>
      <c r="C63" s="86" t="s">
        <v>500</v>
      </c>
      <c r="D63" s="85" t="s">
        <v>494</v>
      </c>
      <c r="E63" s="424"/>
      <c r="F63" s="509"/>
      <c r="G63" s="509"/>
      <c r="H63" s="509"/>
      <c r="I63" s="509"/>
      <c r="J63" s="509"/>
      <c r="K63" s="509"/>
      <c r="L63" s="509"/>
      <c r="M63" s="509"/>
      <c r="N63" s="509"/>
      <c r="O63" s="509"/>
      <c r="P63" s="509"/>
      <c r="Q63" s="509"/>
      <c r="R63" s="509"/>
    </row>
    <row r="64" spans="1:18" x14ac:dyDescent="0.25">
      <c r="A64" s="485"/>
      <c r="B64" s="416"/>
      <c r="C64" s="86" t="s">
        <v>499</v>
      </c>
      <c r="D64" s="85" t="s">
        <v>494</v>
      </c>
      <c r="E64" s="424"/>
      <c r="F64" s="509"/>
      <c r="G64" s="509"/>
      <c r="H64" s="509"/>
      <c r="I64" s="509"/>
      <c r="J64" s="509"/>
      <c r="K64" s="509"/>
      <c r="L64" s="509"/>
      <c r="M64" s="509"/>
      <c r="N64" s="509"/>
      <c r="O64" s="509"/>
      <c r="P64" s="509"/>
      <c r="Q64" s="509"/>
      <c r="R64" s="509"/>
    </row>
    <row r="65" spans="1:18" x14ac:dyDescent="0.25">
      <c r="A65" s="485"/>
      <c r="B65" s="416"/>
      <c r="C65" s="86" t="s">
        <v>78</v>
      </c>
      <c r="D65" s="85" t="s">
        <v>494</v>
      </c>
      <c r="E65" s="424"/>
      <c r="F65" s="509"/>
      <c r="G65" s="509"/>
      <c r="H65" s="509"/>
      <c r="I65" s="509"/>
      <c r="J65" s="509"/>
      <c r="K65" s="509"/>
      <c r="L65" s="509"/>
      <c r="M65" s="509"/>
      <c r="N65" s="509"/>
      <c r="O65" s="509"/>
      <c r="P65" s="509"/>
      <c r="Q65" s="509"/>
      <c r="R65" s="509"/>
    </row>
    <row r="66" spans="1:18" x14ac:dyDescent="0.25">
      <c r="A66" s="485"/>
      <c r="B66" s="416"/>
      <c r="C66" s="86" t="s">
        <v>498</v>
      </c>
      <c r="D66" s="85" t="s">
        <v>494</v>
      </c>
      <c r="E66" s="424"/>
      <c r="F66" s="509"/>
      <c r="G66" s="509"/>
      <c r="H66" s="509"/>
      <c r="I66" s="509"/>
      <c r="J66" s="509"/>
      <c r="K66" s="509"/>
      <c r="L66" s="509"/>
      <c r="M66" s="509"/>
      <c r="N66" s="509"/>
      <c r="O66" s="509"/>
      <c r="P66" s="509"/>
      <c r="Q66" s="509"/>
      <c r="R66" s="509"/>
    </row>
    <row r="67" spans="1:18" x14ac:dyDescent="0.25">
      <c r="A67" s="485"/>
      <c r="B67" s="416"/>
      <c r="C67" s="86" t="s">
        <v>497</v>
      </c>
      <c r="D67" s="85" t="s">
        <v>494</v>
      </c>
      <c r="E67" s="424"/>
      <c r="F67" s="509"/>
      <c r="G67" s="509"/>
      <c r="H67" s="509"/>
      <c r="I67" s="509"/>
      <c r="J67" s="509"/>
      <c r="K67" s="509"/>
      <c r="L67" s="509"/>
      <c r="M67" s="509"/>
      <c r="N67" s="509"/>
      <c r="O67" s="509"/>
      <c r="P67" s="509"/>
      <c r="Q67" s="509"/>
      <c r="R67" s="509"/>
    </row>
    <row r="68" spans="1:18" x14ac:dyDescent="0.25">
      <c r="A68" s="485"/>
      <c r="B68" s="416"/>
      <c r="C68" s="86" t="s">
        <v>496</v>
      </c>
      <c r="D68" s="85" t="s">
        <v>494</v>
      </c>
      <c r="E68" s="424"/>
      <c r="F68" s="509"/>
      <c r="G68" s="509"/>
      <c r="H68" s="509"/>
      <c r="I68" s="509"/>
      <c r="J68" s="509"/>
      <c r="K68" s="509"/>
      <c r="L68" s="509"/>
      <c r="M68" s="509"/>
      <c r="N68" s="509"/>
      <c r="O68" s="509"/>
      <c r="P68" s="509"/>
      <c r="Q68" s="509"/>
      <c r="R68" s="509"/>
    </row>
    <row r="69" spans="1:18" x14ac:dyDescent="0.25">
      <c r="A69" s="486"/>
      <c r="B69" s="417"/>
      <c r="C69" s="86" t="s">
        <v>495</v>
      </c>
      <c r="D69" s="85" t="s">
        <v>494</v>
      </c>
      <c r="E69" s="424"/>
      <c r="F69" s="509"/>
      <c r="G69" s="509"/>
      <c r="H69" s="509"/>
      <c r="I69" s="509"/>
      <c r="J69" s="509"/>
      <c r="K69" s="509"/>
      <c r="L69" s="509"/>
      <c r="M69" s="509"/>
      <c r="N69" s="509"/>
      <c r="O69" s="509"/>
      <c r="P69" s="509"/>
      <c r="Q69" s="509"/>
      <c r="R69" s="509"/>
    </row>
    <row r="70" spans="1:18" x14ac:dyDescent="0.25">
      <c r="A70" s="487">
        <v>5</v>
      </c>
      <c r="B70" s="455" t="s">
        <v>87</v>
      </c>
      <c r="C70" s="99" t="s">
        <v>493</v>
      </c>
      <c r="D70" s="100" t="s">
        <v>487</v>
      </c>
      <c r="E70" s="528" t="s">
        <v>492</v>
      </c>
      <c r="F70" s="529"/>
      <c r="G70" s="529"/>
      <c r="H70" s="529"/>
      <c r="I70" s="529"/>
      <c r="J70" s="529"/>
      <c r="K70" s="529"/>
      <c r="L70" s="529"/>
      <c r="M70" s="529"/>
      <c r="N70" s="529"/>
      <c r="O70" s="529"/>
      <c r="P70" s="529"/>
      <c r="Q70" s="529"/>
      <c r="R70" s="529"/>
    </row>
    <row r="71" spans="1:18" x14ac:dyDescent="0.25">
      <c r="A71" s="488"/>
      <c r="B71" s="456"/>
      <c r="C71" s="99" t="s">
        <v>88</v>
      </c>
      <c r="D71" s="100" t="s">
        <v>487</v>
      </c>
      <c r="E71" s="530"/>
      <c r="F71" s="529"/>
      <c r="G71" s="529"/>
      <c r="H71" s="529"/>
      <c r="I71" s="529"/>
      <c r="J71" s="529"/>
      <c r="K71" s="529"/>
      <c r="L71" s="529"/>
      <c r="M71" s="529"/>
      <c r="N71" s="529"/>
      <c r="O71" s="529"/>
      <c r="P71" s="529"/>
      <c r="Q71" s="529"/>
      <c r="R71" s="529"/>
    </row>
    <row r="72" spans="1:18" x14ac:dyDescent="0.25">
      <c r="A72" s="488"/>
      <c r="B72" s="456"/>
      <c r="C72" s="99" t="s">
        <v>491</v>
      </c>
      <c r="D72" s="100" t="s">
        <v>487</v>
      </c>
      <c r="E72" s="530"/>
      <c r="F72" s="529"/>
      <c r="G72" s="529"/>
      <c r="H72" s="529"/>
      <c r="I72" s="529"/>
      <c r="J72" s="529"/>
      <c r="K72" s="529"/>
      <c r="L72" s="529"/>
      <c r="M72" s="529"/>
      <c r="N72" s="529"/>
      <c r="O72" s="529"/>
      <c r="P72" s="529"/>
      <c r="Q72" s="529"/>
      <c r="R72" s="529"/>
    </row>
    <row r="73" spans="1:18" x14ac:dyDescent="0.25">
      <c r="A73" s="488"/>
      <c r="B73" s="456"/>
      <c r="C73" s="99" t="s">
        <v>490</v>
      </c>
      <c r="D73" s="100" t="s">
        <v>487</v>
      </c>
      <c r="E73" s="530"/>
      <c r="F73" s="529"/>
      <c r="G73" s="529"/>
      <c r="H73" s="529"/>
      <c r="I73" s="529"/>
      <c r="J73" s="529"/>
      <c r="K73" s="529"/>
      <c r="L73" s="529"/>
      <c r="M73" s="529"/>
      <c r="N73" s="529"/>
      <c r="O73" s="529"/>
      <c r="P73" s="529"/>
      <c r="Q73" s="529"/>
      <c r="R73" s="529"/>
    </row>
    <row r="74" spans="1:18" x14ac:dyDescent="0.25">
      <c r="A74" s="488"/>
      <c r="B74" s="456"/>
      <c r="C74" s="99" t="s">
        <v>489</v>
      </c>
      <c r="D74" s="100" t="s">
        <v>487</v>
      </c>
      <c r="E74" s="530"/>
      <c r="F74" s="529"/>
      <c r="G74" s="529"/>
      <c r="H74" s="529"/>
      <c r="I74" s="529"/>
      <c r="J74" s="529"/>
      <c r="K74" s="529"/>
      <c r="L74" s="529"/>
      <c r="M74" s="529"/>
      <c r="N74" s="529"/>
      <c r="O74" s="529"/>
      <c r="P74" s="529"/>
      <c r="Q74" s="529"/>
      <c r="R74" s="529"/>
    </row>
    <row r="75" spans="1:18" x14ac:dyDescent="0.25">
      <c r="A75" s="489"/>
      <c r="B75" s="457"/>
      <c r="C75" s="99" t="s">
        <v>488</v>
      </c>
      <c r="D75" s="100" t="s">
        <v>487</v>
      </c>
      <c r="E75" s="530"/>
      <c r="F75" s="529"/>
      <c r="G75" s="529"/>
      <c r="H75" s="529"/>
      <c r="I75" s="529"/>
      <c r="J75" s="529"/>
      <c r="K75" s="529"/>
      <c r="L75" s="529"/>
      <c r="M75" s="529"/>
      <c r="N75" s="529"/>
      <c r="O75" s="529"/>
      <c r="P75" s="529"/>
      <c r="Q75" s="529"/>
      <c r="R75" s="529"/>
    </row>
    <row r="76" spans="1:18" x14ac:dyDescent="0.25">
      <c r="A76" s="490">
        <v>6</v>
      </c>
      <c r="B76" s="458" t="s">
        <v>81</v>
      </c>
      <c r="C76" s="80" t="s">
        <v>486</v>
      </c>
      <c r="D76" s="79" t="s">
        <v>475</v>
      </c>
      <c r="E76" s="427" t="s">
        <v>485</v>
      </c>
      <c r="F76" s="428"/>
      <c r="G76" s="428"/>
      <c r="H76" s="428"/>
      <c r="I76" s="428"/>
      <c r="J76" s="428"/>
      <c r="K76" s="428"/>
      <c r="L76" s="428"/>
      <c r="M76" s="428"/>
      <c r="N76" s="428"/>
      <c r="O76" s="428"/>
      <c r="P76" s="428"/>
      <c r="Q76" s="428"/>
      <c r="R76" s="428"/>
    </row>
    <row r="77" spans="1:18" x14ac:dyDescent="0.25">
      <c r="A77" s="491"/>
      <c r="B77" s="459"/>
      <c r="C77" s="80" t="s">
        <v>484</v>
      </c>
      <c r="D77" s="79" t="s">
        <v>475</v>
      </c>
      <c r="E77" s="429"/>
      <c r="F77" s="428"/>
      <c r="G77" s="428"/>
      <c r="H77" s="428"/>
      <c r="I77" s="428"/>
      <c r="J77" s="428"/>
      <c r="K77" s="428"/>
      <c r="L77" s="428"/>
      <c r="M77" s="428"/>
      <c r="N77" s="428"/>
      <c r="O77" s="428"/>
      <c r="P77" s="428"/>
      <c r="Q77" s="428"/>
      <c r="R77" s="428"/>
    </row>
    <row r="78" spans="1:18" x14ac:dyDescent="0.25">
      <c r="A78" s="491"/>
      <c r="B78" s="459"/>
      <c r="C78" s="80" t="s">
        <v>82</v>
      </c>
      <c r="D78" s="79" t="s">
        <v>475</v>
      </c>
      <c r="E78" s="429"/>
      <c r="F78" s="428"/>
      <c r="G78" s="428"/>
      <c r="H78" s="428"/>
      <c r="I78" s="428"/>
      <c r="J78" s="428"/>
      <c r="K78" s="428"/>
      <c r="L78" s="428"/>
      <c r="M78" s="428"/>
      <c r="N78" s="428"/>
      <c r="O78" s="428"/>
      <c r="P78" s="428"/>
      <c r="Q78" s="428"/>
      <c r="R78" s="428"/>
    </row>
    <row r="79" spans="1:18" x14ac:dyDescent="0.25">
      <c r="A79" s="491"/>
      <c r="B79" s="459"/>
      <c r="C79" s="80" t="s">
        <v>483</v>
      </c>
      <c r="D79" s="79" t="s">
        <v>475</v>
      </c>
      <c r="E79" s="429"/>
      <c r="F79" s="428"/>
      <c r="G79" s="428"/>
      <c r="H79" s="428"/>
      <c r="I79" s="428"/>
      <c r="J79" s="428"/>
      <c r="K79" s="428"/>
      <c r="L79" s="428"/>
      <c r="M79" s="428"/>
      <c r="N79" s="428"/>
      <c r="O79" s="428"/>
      <c r="P79" s="428"/>
      <c r="Q79" s="428"/>
      <c r="R79" s="428"/>
    </row>
    <row r="80" spans="1:18" x14ac:dyDescent="0.25">
      <c r="A80" s="491"/>
      <c r="B80" s="459"/>
      <c r="C80" s="80" t="s">
        <v>482</v>
      </c>
      <c r="D80" s="79" t="s">
        <v>475</v>
      </c>
      <c r="E80" s="429"/>
      <c r="F80" s="428"/>
      <c r="G80" s="428"/>
      <c r="H80" s="428"/>
      <c r="I80" s="428"/>
      <c r="J80" s="428"/>
      <c r="K80" s="428"/>
      <c r="L80" s="428"/>
      <c r="M80" s="428"/>
      <c r="N80" s="428"/>
      <c r="O80" s="428"/>
      <c r="P80" s="428"/>
      <c r="Q80" s="428"/>
      <c r="R80" s="428"/>
    </row>
    <row r="81" spans="1:18" x14ac:dyDescent="0.25">
      <c r="A81" s="491"/>
      <c r="B81" s="459"/>
      <c r="C81" s="80" t="s">
        <v>481</v>
      </c>
      <c r="D81" s="79" t="s">
        <v>475</v>
      </c>
      <c r="E81" s="429"/>
      <c r="F81" s="428"/>
      <c r="G81" s="428"/>
      <c r="H81" s="428"/>
      <c r="I81" s="428"/>
      <c r="J81" s="428"/>
      <c r="K81" s="428"/>
      <c r="L81" s="428"/>
      <c r="M81" s="428"/>
      <c r="N81" s="428"/>
      <c r="O81" s="428"/>
      <c r="P81" s="428"/>
      <c r="Q81" s="428"/>
      <c r="R81" s="428"/>
    </row>
    <row r="82" spans="1:18" x14ac:dyDescent="0.25">
      <c r="A82" s="491"/>
      <c r="B82" s="459"/>
      <c r="C82" s="80" t="s">
        <v>480</v>
      </c>
      <c r="D82" s="79" t="s">
        <v>475</v>
      </c>
      <c r="E82" s="429"/>
      <c r="F82" s="428"/>
      <c r="G82" s="428"/>
      <c r="H82" s="428"/>
      <c r="I82" s="428"/>
      <c r="J82" s="428"/>
      <c r="K82" s="428"/>
      <c r="L82" s="428"/>
      <c r="M82" s="428"/>
      <c r="N82" s="428"/>
      <c r="O82" s="428"/>
      <c r="P82" s="428"/>
      <c r="Q82" s="428"/>
      <c r="R82" s="428"/>
    </row>
    <row r="83" spans="1:18" x14ac:dyDescent="0.25">
      <c r="A83" s="491"/>
      <c r="B83" s="459"/>
      <c r="C83" s="80" t="s">
        <v>479</v>
      </c>
      <c r="D83" s="79" t="s">
        <v>475</v>
      </c>
      <c r="E83" s="429"/>
      <c r="F83" s="428"/>
      <c r="G83" s="428"/>
      <c r="H83" s="428"/>
      <c r="I83" s="428"/>
      <c r="J83" s="428"/>
      <c r="K83" s="428"/>
      <c r="L83" s="428"/>
      <c r="M83" s="428"/>
      <c r="N83" s="428"/>
      <c r="O83" s="428"/>
      <c r="P83" s="428"/>
      <c r="Q83" s="428"/>
      <c r="R83" s="428"/>
    </row>
    <row r="84" spans="1:18" x14ac:dyDescent="0.25">
      <c r="A84" s="491"/>
      <c r="B84" s="459"/>
      <c r="C84" s="80" t="s">
        <v>478</v>
      </c>
      <c r="D84" s="79" t="s">
        <v>475</v>
      </c>
      <c r="E84" s="429"/>
      <c r="F84" s="428"/>
      <c r="G84" s="428"/>
      <c r="H84" s="428"/>
      <c r="I84" s="428"/>
      <c r="J84" s="428"/>
      <c r="K84" s="428"/>
      <c r="L84" s="428"/>
      <c r="M84" s="428"/>
      <c r="N84" s="428"/>
      <c r="O84" s="428"/>
      <c r="P84" s="428"/>
      <c r="Q84" s="428"/>
      <c r="R84" s="428"/>
    </row>
    <row r="85" spans="1:18" x14ac:dyDescent="0.25">
      <c r="A85" s="491"/>
      <c r="B85" s="459"/>
      <c r="C85" s="80" t="s">
        <v>477</v>
      </c>
      <c r="D85" s="79" t="s">
        <v>475</v>
      </c>
      <c r="E85" s="429"/>
      <c r="F85" s="428"/>
      <c r="G85" s="428"/>
      <c r="H85" s="428"/>
      <c r="I85" s="428"/>
      <c r="J85" s="428"/>
      <c r="K85" s="428"/>
      <c r="L85" s="428"/>
      <c r="M85" s="428"/>
      <c r="N85" s="428"/>
      <c r="O85" s="428"/>
      <c r="P85" s="428"/>
      <c r="Q85" s="428"/>
      <c r="R85" s="428"/>
    </row>
    <row r="86" spans="1:18" x14ac:dyDescent="0.25">
      <c r="A86" s="492"/>
      <c r="B86" s="460"/>
      <c r="C86" s="80" t="s">
        <v>476</v>
      </c>
      <c r="D86" s="79" t="s">
        <v>475</v>
      </c>
      <c r="E86" s="429"/>
      <c r="F86" s="428"/>
      <c r="G86" s="428"/>
      <c r="H86" s="428"/>
      <c r="I86" s="428"/>
      <c r="J86" s="428"/>
      <c r="K86" s="428"/>
      <c r="L86" s="428"/>
      <c r="M86" s="428"/>
      <c r="N86" s="428"/>
      <c r="O86" s="428"/>
      <c r="P86" s="428"/>
      <c r="Q86" s="428"/>
      <c r="R86" s="428"/>
    </row>
    <row r="87" spans="1:18" x14ac:dyDescent="0.25">
      <c r="A87" s="493">
        <v>7</v>
      </c>
      <c r="B87" s="461" t="s">
        <v>74</v>
      </c>
      <c r="C87" s="84" t="s">
        <v>474</v>
      </c>
      <c r="D87" s="83" t="s">
        <v>447</v>
      </c>
      <c r="E87" s="531" t="s">
        <v>473</v>
      </c>
      <c r="F87" s="532"/>
      <c r="G87" s="532"/>
      <c r="H87" s="532"/>
      <c r="I87" s="532"/>
      <c r="J87" s="532"/>
      <c r="K87" s="532"/>
      <c r="L87" s="532"/>
      <c r="M87" s="532"/>
      <c r="N87" s="532"/>
      <c r="O87" s="532"/>
      <c r="P87" s="532"/>
      <c r="Q87" s="532"/>
      <c r="R87" s="532"/>
    </row>
    <row r="88" spans="1:18" x14ac:dyDescent="0.25">
      <c r="A88" s="494"/>
      <c r="B88" s="462"/>
      <c r="C88" s="84" t="s">
        <v>472</v>
      </c>
      <c r="D88" s="83" t="s">
        <v>447</v>
      </c>
      <c r="E88" s="533"/>
      <c r="F88" s="532"/>
      <c r="G88" s="532"/>
      <c r="H88" s="532"/>
      <c r="I88" s="532"/>
      <c r="J88" s="532"/>
      <c r="K88" s="532"/>
      <c r="L88" s="532"/>
      <c r="M88" s="532"/>
      <c r="N88" s="532"/>
      <c r="O88" s="532"/>
      <c r="P88" s="532"/>
      <c r="Q88" s="532"/>
      <c r="R88" s="532"/>
    </row>
    <row r="89" spans="1:18" x14ac:dyDescent="0.25">
      <c r="A89" s="494"/>
      <c r="B89" s="462"/>
      <c r="C89" s="84" t="s">
        <v>471</v>
      </c>
      <c r="D89" s="83" t="s">
        <v>447</v>
      </c>
      <c r="E89" s="533"/>
      <c r="F89" s="532"/>
      <c r="G89" s="532"/>
      <c r="H89" s="532"/>
      <c r="I89" s="532"/>
      <c r="J89" s="532"/>
      <c r="K89" s="532"/>
      <c r="L89" s="532"/>
      <c r="M89" s="532"/>
      <c r="N89" s="532"/>
      <c r="O89" s="532"/>
      <c r="P89" s="532"/>
      <c r="Q89" s="532"/>
      <c r="R89" s="532"/>
    </row>
    <row r="90" spans="1:18" x14ac:dyDescent="0.25">
      <c r="A90" s="494"/>
      <c r="B90" s="462"/>
      <c r="C90" s="84" t="s">
        <v>470</v>
      </c>
      <c r="D90" s="83" t="s">
        <v>447</v>
      </c>
      <c r="E90" s="533"/>
      <c r="F90" s="532"/>
      <c r="G90" s="532"/>
      <c r="H90" s="532"/>
      <c r="I90" s="532"/>
      <c r="J90" s="532"/>
      <c r="K90" s="532"/>
      <c r="L90" s="532"/>
      <c r="M90" s="532"/>
      <c r="N90" s="532"/>
      <c r="O90" s="532"/>
      <c r="P90" s="532"/>
      <c r="Q90" s="532"/>
      <c r="R90" s="532"/>
    </row>
    <row r="91" spans="1:18" x14ac:dyDescent="0.25">
      <c r="A91" s="494"/>
      <c r="B91" s="462"/>
      <c r="C91" s="84" t="s">
        <v>469</v>
      </c>
      <c r="D91" s="83" t="s">
        <v>447</v>
      </c>
      <c r="E91" s="533"/>
      <c r="F91" s="532"/>
      <c r="G91" s="532"/>
      <c r="H91" s="532"/>
      <c r="I91" s="532"/>
      <c r="J91" s="532"/>
      <c r="K91" s="532"/>
      <c r="L91" s="532"/>
      <c r="M91" s="532"/>
      <c r="N91" s="532"/>
      <c r="O91" s="532"/>
      <c r="P91" s="532"/>
      <c r="Q91" s="532"/>
      <c r="R91" s="532"/>
    </row>
    <row r="92" spans="1:18" x14ac:dyDescent="0.25">
      <c r="A92" s="494"/>
      <c r="B92" s="462"/>
      <c r="C92" s="84" t="s">
        <v>468</v>
      </c>
      <c r="D92" s="83" t="s">
        <v>447</v>
      </c>
      <c r="E92" s="533"/>
      <c r="F92" s="532"/>
      <c r="G92" s="532"/>
      <c r="H92" s="532"/>
      <c r="I92" s="532"/>
      <c r="J92" s="532"/>
      <c r="K92" s="532"/>
      <c r="L92" s="532"/>
      <c r="M92" s="532"/>
      <c r="N92" s="532"/>
      <c r="O92" s="532"/>
      <c r="P92" s="532"/>
      <c r="Q92" s="532"/>
      <c r="R92" s="532"/>
    </row>
    <row r="93" spans="1:18" x14ac:dyDescent="0.25">
      <c r="A93" s="494"/>
      <c r="B93" s="462"/>
      <c r="C93" s="84" t="s">
        <v>467</v>
      </c>
      <c r="D93" s="83" t="s">
        <v>447</v>
      </c>
      <c r="E93" s="533"/>
      <c r="F93" s="532"/>
      <c r="G93" s="532"/>
      <c r="H93" s="532"/>
      <c r="I93" s="532"/>
      <c r="J93" s="532"/>
      <c r="K93" s="532"/>
      <c r="L93" s="532"/>
      <c r="M93" s="532"/>
      <c r="N93" s="532"/>
      <c r="O93" s="532"/>
      <c r="P93" s="532"/>
      <c r="Q93" s="532"/>
      <c r="R93" s="532"/>
    </row>
    <row r="94" spans="1:18" x14ac:dyDescent="0.25">
      <c r="A94" s="494"/>
      <c r="B94" s="462"/>
      <c r="C94" s="84" t="s">
        <v>83</v>
      </c>
      <c r="D94" s="83" t="s">
        <v>447</v>
      </c>
      <c r="E94" s="533"/>
      <c r="F94" s="532"/>
      <c r="G94" s="532"/>
      <c r="H94" s="532"/>
      <c r="I94" s="532"/>
      <c r="J94" s="532"/>
      <c r="K94" s="532"/>
      <c r="L94" s="532"/>
      <c r="M94" s="532"/>
      <c r="N94" s="532"/>
      <c r="O94" s="532"/>
      <c r="P94" s="532"/>
      <c r="Q94" s="532"/>
      <c r="R94" s="532"/>
    </row>
    <row r="95" spans="1:18" x14ac:dyDescent="0.25">
      <c r="A95" s="494"/>
      <c r="B95" s="462"/>
      <c r="C95" s="84" t="s">
        <v>466</v>
      </c>
      <c r="D95" s="83" t="s">
        <v>447</v>
      </c>
      <c r="E95" s="533"/>
      <c r="F95" s="532"/>
      <c r="G95" s="532"/>
      <c r="H95" s="532"/>
      <c r="I95" s="532"/>
      <c r="J95" s="532"/>
      <c r="K95" s="532"/>
      <c r="L95" s="532"/>
      <c r="M95" s="532"/>
      <c r="N95" s="532"/>
      <c r="O95" s="532"/>
      <c r="P95" s="532"/>
      <c r="Q95" s="532"/>
      <c r="R95" s="532"/>
    </row>
    <row r="96" spans="1:18" x14ac:dyDescent="0.25">
      <c r="A96" s="494"/>
      <c r="B96" s="462"/>
      <c r="C96" s="84" t="s">
        <v>465</v>
      </c>
      <c r="D96" s="83" t="s">
        <v>447</v>
      </c>
      <c r="E96" s="533"/>
      <c r="F96" s="532"/>
      <c r="G96" s="532"/>
      <c r="H96" s="532"/>
      <c r="I96" s="532"/>
      <c r="J96" s="532"/>
      <c r="K96" s="532"/>
      <c r="L96" s="532"/>
      <c r="M96" s="532"/>
      <c r="N96" s="532"/>
      <c r="O96" s="532"/>
      <c r="P96" s="532"/>
      <c r="Q96" s="532"/>
      <c r="R96" s="532"/>
    </row>
    <row r="97" spans="1:18" x14ac:dyDescent="0.25">
      <c r="A97" s="494"/>
      <c r="B97" s="462"/>
      <c r="C97" s="84" t="s">
        <v>464</v>
      </c>
      <c r="D97" s="83" t="s">
        <v>447</v>
      </c>
      <c r="E97" s="533"/>
      <c r="F97" s="532"/>
      <c r="G97" s="532"/>
      <c r="H97" s="532"/>
      <c r="I97" s="532"/>
      <c r="J97" s="532"/>
      <c r="K97" s="532"/>
      <c r="L97" s="532"/>
      <c r="M97" s="532"/>
      <c r="N97" s="532"/>
      <c r="O97" s="532"/>
      <c r="P97" s="532"/>
      <c r="Q97" s="532"/>
      <c r="R97" s="532"/>
    </row>
    <row r="98" spans="1:18" x14ac:dyDescent="0.25">
      <c r="A98" s="494"/>
      <c r="B98" s="462"/>
      <c r="C98" s="84" t="s">
        <v>463</v>
      </c>
      <c r="D98" s="83" t="s">
        <v>447</v>
      </c>
      <c r="E98" s="533"/>
      <c r="F98" s="532"/>
      <c r="G98" s="532"/>
      <c r="H98" s="532"/>
      <c r="I98" s="532"/>
      <c r="J98" s="532"/>
      <c r="K98" s="532"/>
      <c r="L98" s="532"/>
      <c r="M98" s="532"/>
      <c r="N98" s="532"/>
      <c r="O98" s="532"/>
      <c r="P98" s="532"/>
      <c r="Q98" s="532"/>
      <c r="R98" s="532"/>
    </row>
    <row r="99" spans="1:18" x14ac:dyDescent="0.25">
      <c r="A99" s="494"/>
      <c r="B99" s="462"/>
      <c r="C99" s="84" t="s">
        <v>462</v>
      </c>
      <c r="D99" s="83" t="s">
        <v>447</v>
      </c>
      <c r="E99" s="533"/>
      <c r="F99" s="532"/>
      <c r="G99" s="532"/>
      <c r="H99" s="532"/>
      <c r="I99" s="532"/>
      <c r="J99" s="532"/>
      <c r="K99" s="532"/>
      <c r="L99" s="532"/>
      <c r="M99" s="532"/>
      <c r="N99" s="532"/>
      <c r="O99" s="532"/>
      <c r="P99" s="532"/>
      <c r="Q99" s="532"/>
      <c r="R99" s="532"/>
    </row>
    <row r="100" spans="1:18" x14ac:dyDescent="0.25">
      <c r="A100" s="494"/>
      <c r="B100" s="462"/>
      <c r="C100" s="84" t="s">
        <v>461</v>
      </c>
      <c r="D100" s="83" t="s">
        <v>447</v>
      </c>
      <c r="E100" s="533"/>
      <c r="F100" s="532"/>
      <c r="G100" s="532"/>
      <c r="H100" s="532"/>
      <c r="I100" s="532"/>
      <c r="J100" s="532"/>
      <c r="K100" s="532"/>
      <c r="L100" s="532"/>
      <c r="M100" s="532"/>
      <c r="N100" s="532"/>
      <c r="O100" s="532"/>
      <c r="P100" s="532"/>
      <c r="Q100" s="532"/>
      <c r="R100" s="532"/>
    </row>
    <row r="101" spans="1:18" x14ac:dyDescent="0.25">
      <c r="A101" s="494"/>
      <c r="B101" s="462"/>
      <c r="C101" s="84" t="s">
        <v>460</v>
      </c>
      <c r="D101" s="83" t="s">
        <v>447</v>
      </c>
      <c r="E101" s="533"/>
      <c r="F101" s="532"/>
      <c r="G101" s="532"/>
      <c r="H101" s="532"/>
      <c r="I101" s="532"/>
      <c r="J101" s="532"/>
      <c r="K101" s="532"/>
      <c r="L101" s="532"/>
      <c r="M101" s="532"/>
      <c r="N101" s="532"/>
      <c r="O101" s="532"/>
      <c r="P101" s="532"/>
      <c r="Q101" s="532"/>
      <c r="R101" s="532"/>
    </row>
    <row r="102" spans="1:18" x14ac:dyDescent="0.25">
      <c r="A102" s="494"/>
      <c r="B102" s="462"/>
      <c r="C102" s="84" t="s">
        <v>459</v>
      </c>
      <c r="D102" s="83" t="s">
        <v>447</v>
      </c>
      <c r="E102" s="533"/>
      <c r="F102" s="532"/>
      <c r="G102" s="532"/>
      <c r="H102" s="532"/>
      <c r="I102" s="532"/>
      <c r="J102" s="532"/>
      <c r="K102" s="532"/>
      <c r="L102" s="532"/>
      <c r="M102" s="532"/>
      <c r="N102" s="532"/>
      <c r="O102" s="532"/>
      <c r="P102" s="532"/>
      <c r="Q102" s="532"/>
      <c r="R102" s="532"/>
    </row>
    <row r="103" spans="1:18" x14ac:dyDescent="0.25">
      <c r="A103" s="494"/>
      <c r="B103" s="462"/>
      <c r="C103" s="84" t="s">
        <v>458</v>
      </c>
      <c r="D103" s="83" t="s">
        <v>447</v>
      </c>
      <c r="E103" s="533"/>
      <c r="F103" s="532"/>
      <c r="G103" s="532"/>
      <c r="H103" s="532"/>
      <c r="I103" s="532"/>
      <c r="J103" s="532"/>
      <c r="K103" s="532"/>
      <c r="L103" s="532"/>
      <c r="M103" s="532"/>
      <c r="N103" s="532"/>
      <c r="O103" s="532"/>
      <c r="P103" s="532"/>
      <c r="Q103" s="532"/>
      <c r="R103" s="532"/>
    </row>
    <row r="104" spans="1:18" x14ac:dyDescent="0.25">
      <c r="A104" s="494"/>
      <c r="B104" s="462"/>
      <c r="C104" s="84" t="s">
        <v>457</v>
      </c>
      <c r="D104" s="83" t="s">
        <v>447</v>
      </c>
      <c r="E104" s="533"/>
      <c r="F104" s="532"/>
      <c r="G104" s="532"/>
      <c r="H104" s="532"/>
      <c r="I104" s="532"/>
      <c r="J104" s="532"/>
      <c r="K104" s="532"/>
      <c r="L104" s="532"/>
      <c r="M104" s="532"/>
      <c r="N104" s="532"/>
      <c r="O104" s="532"/>
      <c r="P104" s="532"/>
      <c r="Q104" s="532"/>
      <c r="R104" s="532"/>
    </row>
    <row r="105" spans="1:18" x14ac:dyDescent="0.25">
      <c r="A105" s="494"/>
      <c r="B105" s="462"/>
      <c r="C105" s="84" t="s">
        <v>456</v>
      </c>
      <c r="D105" s="83" t="s">
        <v>447</v>
      </c>
      <c r="E105" s="533"/>
      <c r="F105" s="532"/>
      <c r="G105" s="532"/>
      <c r="H105" s="532"/>
      <c r="I105" s="532"/>
      <c r="J105" s="532"/>
      <c r="K105" s="532"/>
      <c r="L105" s="532"/>
      <c r="M105" s="532"/>
      <c r="N105" s="532"/>
      <c r="O105" s="532"/>
      <c r="P105" s="532"/>
      <c r="Q105" s="532"/>
      <c r="R105" s="532"/>
    </row>
    <row r="106" spans="1:18" x14ac:dyDescent="0.25">
      <c r="A106" s="494"/>
      <c r="B106" s="462"/>
      <c r="C106" s="84" t="s">
        <v>455</v>
      </c>
      <c r="D106" s="83" t="s">
        <v>447</v>
      </c>
      <c r="E106" s="533"/>
      <c r="F106" s="532"/>
      <c r="G106" s="532"/>
      <c r="H106" s="532"/>
      <c r="I106" s="532"/>
      <c r="J106" s="532"/>
      <c r="K106" s="532"/>
      <c r="L106" s="532"/>
      <c r="M106" s="532"/>
      <c r="N106" s="532"/>
      <c r="O106" s="532"/>
      <c r="P106" s="532"/>
      <c r="Q106" s="532"/>
      <c r="R106" s="532"/>
    </row>
    <row r="107" spans="1:18" x14ac:dyDescent="0.25">
      <c r="A107" s="494"/>
      <c r="B107" s="462"/>
      <c r="C107" s="84" t="s">
        <v>454</v>
      </c>
      <c r="D107" s="83" t="s">
        <v>447</v>
      </c>
      <c r="E107" s="533"/>
      <c r="F107" s="532"/>
      <c r="G107" s="532"/>
      <c r="H107" s="532"/>
      <c r="I107" s="532"/>
      <c r="J107" s="532"/>
      <c r="K107" s="532"/>
      <c r="L107" s="532"/>
      <c r="M107" s="532"/>
      <c r="N107" s="532"/>
      <c r="O107" s="532"/>
      <c r="P107" s="532"/>
      <c r="Q107" s="532"/>
      <c r="R107" s="532"/>
    </row>
    <row r="108" spans="1:18" x14ac:dyDescent="0.25">
      <c r="A108" s="494"/>
      <c r="B108" s="462"/>
      <c r="C108" s="84" t="s">
        <v>75</v>
      </c>
      <c r="D108" s="83" t="s">
        <v>447</v>
      </c>
      <c r="E108" s="533"/>
      <c r="F108" s="532"/>
      <c r="G108" s="532"/>
      <c r="H108" s="532"/>
      <c r="I108" s="532"/>
      <c r="J108" s="532"/>
      <c r="K108" s="532"/>
      <c r="L108" s="532"/>
      <c r="M108" s="532"/>
      <c r="N108" s="532"/>
      <c r="O108" s="532"/>
      <c r="P108" s="532"/>
      <c r="Q108" s="532"/>
      <c r="R108" s="532"/>
    </row>
    <row r="109" spans="1:18" x14ac:dyDescent="0.25">
      <c r="A109" s="494"/>
      <c r="B109" s="462"/>
      <c r="C109" s="84" t="s">
        <v>453</v>
      </c>
      <c r="D109" s="83" t="s">
        <v>447</v>
      </c>
      <c r="E109" s="533"/>
      <c r="F109" s="532"/>
      <c r="G109" s="532"/>
      <c r="H109" s="532"/>
      <c r="I109" s="532"/>
      <c r="J109" s="532"/>
      <c r="K109" s="532"/>
      <c r="L109" s="532"/>
      <c r="M109" s="532"/>
      <c r="N109" s="532"/>
      <c r="O109" s="532"/>
      <c r="P109" s="532"/>
      <c r="Q109" s="532"/>
      <c r="R109" s="532"/>
    </row>
    <row r="110" spans="1:18" x14ac:dyDescent="0.25">
      <c r="A110" s="494"/>
      <c r="B110" s="462"/>
      <c r="C110" s="84" t="s">
        <v>452</v>
      </c>
      <c r="D110" s="83" t="s">
        <v>447</v>
      </c>
      <c r="E110" s="533"/>
      <c r="F110" s="532"/>
      <c r="G110" s="532"/>
      <c r="H110" s="532"/>
      <c r="I110" s="532"/>
      <c r="J110" s="532"/>
      <c r="K110" s="532"/>
      <c r="L110" s="532"/>
      <c r="M110" s="532"/>
      <c r="N110" s="532"/>
      <c r="O110" s="532"/>
      <c r="P110" s="532"/>
      <c r="Q110" s="532"/>
      <c r="R110" s="532"/>
    </row>
    <row r="111" spans="1:18" x14ac:dyDescent="0.25">
      <c r="A111" s="494"/>
      <c r="B111" s="462"/>
      <c r="C111" s="84" t="s">
        <v>451</v>
      </c>
      <c r="D111" s="83" t="s">
        <v>447</v>
      </c>
      <c r="E111" s="533"/>
      <c r="F111" s="532"/>
      <c r="G111" s="532"/>
      <c r="H111" s="532"/>
      <c r="I111" s="532"/>
      <c r="J111" s="532"/>
      <c r="K111" s="532"/>
      <c r="L111" s="532"/>
      <c r="M111" s="532"/>
      <c r="N111" s="532"/>
      <c r="O111" s="532"/>
      <c r="P111" s="532"/>
      <c r="Q111" s="532"/>
      <c r="R111" s="532"/>
    </row>
    <row r="112" spans="1:18" x14ac:dyDescent="0.25">
      <c r="A112" s="494"/>
      <c r="B112" s="462"/>
      <c r="C112" s="84" t="s">
        <v>450</v>
      </c>
      <c r="D112" s="83" t="s">
        <v>447</v>
      </c>
      <c r="E112" s="533"/>
      <c r="F112" s="532"/>
      <c r="G112" s="532"/>
      <c r="H112" s="532"/>
      <c r="I112" s="532"/>
      <c r="J112" s="532"/>
      <c r="K112" s="532"/>
      <c r="L112" s="532"/>
      <c r="M112" s="532"/>
      <c r="N112" s="532"/>
      <c r="O112" s="532"/>
      <c r="P112" s="532"/>
      <c r="Q112" s="532"/>
      <c r="R112" s="532"/>
    </row>
    <row r="113" spans="1:18" x14ac:dyDescent="0.25">
      <c r="A113" s="494"/>
      <c r="B113" s="462"/>
      <c r="C113" s="84" t="s">
        <v>449</v>
      </c>
      <c r="D113" s="83" t="s">
        <v>447</v>
      </c>
      <c r="E113" s="533"/>
      <c r="F113" s="532"/>
      <c r="G113" s="532"/>
      <c r="H113" s="532"/>
      <c r="I113" s="532"/>
      <c r="J113" s="532"/>
      <c r="K113" s="532"/>
      <c r="L113" s="532"/>
      <c r="M113" s="532"/>
      <c r="N113" s="532"/>
      <c r="O113" s="532"/>
      <c r="P113" s="532"/>
      <c r="Q113" s="532"/>
      <c r="R113" s="532"/>
    </row>
    <row r="114" spans="1:18" x14ac:dyDescent="0.25">
      <c r="A114" s="495"/>
      <c r="B114" s="463"/>
      <c r="C114" s="84" t="s">
        <v>448</v>
      </c>
      <c r="D114" s="83" t="s">
        <v>447</v>
      </c>
      <c r="E114" s="533"/>
      <c r="F114" s="532"/>
      <c r="G114" s="532"/>
      <c r="H114" s="532"/>
      <c r="I114" s="532"/>
      <c r="J114" s="532"/>
      <c r="K114" s="532"/>
      <c r="L114" s="532"/>
      <c r="M114" s="532"/>
      <c r="N114" s="532"/>
      <c r="O114" s="532"/>
      <c r="P114" s="532"/>
      <c r="Q114" s="532"/>
      <c r="R114" s="532"/>
    </row>
    <row r="115" spans="1:18" x14ac:dyDescent="0.25">
      <c r="A115" s="496">
        <v>8</v>
      </c>
      <c r="B115" s="464" t="s">
        <v>446</v>
      </c>
      <c r="C115" s="82" t="s">
        <v>445</v>
      </c>
      <c r="D115" s="81" t="s">
        <v>436</v>
      </c>
      <c r="E115" s="534" t="s">
        <v>444</v>
      </c>
      <c r="F115" s="535"/>
      <c r="G115" s="535"/>
      <c r="H115" s="535"/>
      <c r="I115" s="535"/>
      <c r="J115" s="535"/>
      <c r="K115" s="535"/>
      <c r="L115" s="535"/>
      <c r="M115" s="535"/>
      <c r="N115" s="535"/>
      <c r="O115" s="535"/>
      <c r="P115" s="535"/>
      <c r="Q115" s="535"/>
      <c r="R115" s="535"/>
    </row>
    <row r="116" spans="1:18" x14ac:dyDescent="0.25">
      <c r="A116" s="497"/>
      <c r="B116" s="465"/>
      <c r="C116" s="82" t="s">
        <v>443</v>
      </c>
      <c r="D116" s="81" t="s">
        <v>436</v>
      </c>
      <c r="E116" s="536"/>
      <c r="F116" s="535"/>
      <c r="G116" s="535"/>
      <c r="H116" s="535"/>
      <c r="I116" s="535"/>
      <c r="J116" s="535"/>
      <c r="K116" s="535"/>
      <c r="L116" s="535"/>
      <c r="M116" s="535"/>
      <c r="N116" s="535"/>
      <c r="O116" s="535"/>
      <c r="P116" s="535"/>
      <c r="Q116" s="535"/>
      <c r="R116" s="535"/>
    </row>
    <row r="117" spans="1:18" x14ac:dyDescent="0.25">
      <c r="A117" s="497"/>
      <c r="B117" s="465"/>
      <c r="C117" s="82" t="s">
        <v>442</v>
      </c>
      <c r="D117" s="81" t="s">
        <v>436</v>
      </c>
      <c r="E117" s="536"/>
      <c r="F117" s="535"/>
      <c r="G117" s="535"/>
      <c r="H117" s="535"/>
      <c r="I117" s="535"/>
      <c r="J117" s="535"/>
      <c r="K117" s="535"/>
      <c r="L117" s="535"/>
      <c r="M117" s="535"/>
      <c r="N117" s="535"/>
      <c r="O117" s="535"/>
      <c r="P117" s="535"/>
      <c r="Q117" s="535"/>
      <c r="R117" s="535"/>
    </row>
    <row r="118" spans="1:18" x14ac:dyDescent="0.25">
      <c r="A118" s="497"/>
      <c r="B118" s="465"/>
      <c r="C118" s="82" t="s">
        <v>441</v>
      </c>
      <c r="D118" s="81" t="s">
        <v>436</v>
      </c>
      <c r="E118" s="536"/>
      <c r="F118" s="535"/>
      <c r="G118" s="535"/>
      <c r="H118" s="535"/>
      <c r="I118" s="535"/>
      <c r="J118" s="535"/>
      <c r="K118" s="535"/>
      <c r="L118" s="535"/>
      <c r="M118" s="535"/>
      <c r="N118" s="535"/>
      <c r="O118" s="535"/>
      <c r="P118" s="535"/>
      <c r="Q118" s="535"/>
      <c r="R118" s="535"/>
    </row>
    <row r="119" spans="1:18" x14ac:dyDescent="0.25">
      <c r="A119" s="497"/>
      <c r="B119" s="465"/>
      <c r="C119" s="82" t="s">
        <v>440</v>
      </c>
      <c r="D119" s="81" t="s">
        <v>436</v>
      </c>
      <c r="E119" s="536"/>
      <c r="F119" s="535"/>
      <c r="G119" s="535"/>
      <c r="H119" s="535"/>
      <c r="I119" s="535"/>
      <c r="J119" s="535"/>
      <c r="K119" s="535"/>
      <c r="L119" s="535"/>
      <c r="M119" s="535"/>
      <c r="N119" s="535"/>
      <c r="O119" s="535"/>
      <c r="P119" s="535"/>
      <c r="Q119" s="535"/>
      <c r="R119" s="535"/>
    </row>
    <row r="120" spans="1:18" x14ac:dyDescent="0.25">
      <c r="A120" s="497"/>
      <c r="B120" s="465"/>
      <c r="C120" s="82" t="s">
        <v>439</v>
      </c>
      <c r="D120" s="81" t="s">
        <v>436</v>
      </c>
      <c r="E120" s="536"/>
      <c r="F120" s="535"/>
      <c r="G120" s="535"/>
      <c r="H120" s="535"/>
      <c r="I120" s="535"/>
      <c r="J120" s="535"/>
      <c r="K120" s="535"/>
      <c r="L120" s="535"/>
      <c r="M120" s="535"/>
      <c r="N120" s="535"/>
      <c r="O120" s="535"/>
      <c r="P120" s="535"/>
      <c r="Q120" s="535"/>
      <c r="R120" s="535"/>
    </row>
    <row r="121" spans="1:18" x14ac:dyDescent="0.25">
      <c r="A121" s="497"/>
      <c r="B121" s="465"/>
      <c r="C121" s="82" t="s">
        <v>438</v>
      </c>
      <c r="D121" s="81" t="s">
        <v>436</v>
      </c>
      <c r="E121" s="536"/>
      <c r="F121" s="535"/>
      <c r="G121" s="535"/>
      <c r="H121" s="535"/>
      <c r="I121" s="535"/>
      <c r="J121" s="535"/>
      <c r="K121" s="535"/>
      <c r="L121" s="535"/>
      <c r="M121" s="535"/>
      <c r="N121" s="535"/>
      <c r="O121" s="535"/>
      <c r="P121" s="535"/>
      <c r="Q121" s="535"/>
      <c r="R121" s="535"/>
    </row>
    <row r="122" spans="1:18" x14ac:dyDescent="0.25">
      <c r="A122" s="497"/>
      <c r="B122" s="465"/>
      <c r="C122" s="82" t="s">
        <v>437</v>
      </c>
      <c r="D122" s="81" t="s">
        <v>436</v>
      </c>
      <c r="E122" s="536"/>
      <c r="F122" s="535"/>
      <c r="G122" s="535"/>
      <c r="H122" s="535"/>
      <c r="I122" s="535"/>
      <c r="J122" s="535"/>
      <c r="K122" s="535"/>
      <c r="L122" s="535"/>
      <c r="M122" s="535"/>
      <c r="N122" s="535"/>
      <c r="O122" s="535"/>
      <c r="P122" s="535"/>
      <c r="Q122" s="535"/>
      <c r="R122" s="535"/>
    </row>
    <row r="123" spans="1:18" x14ac:dyDescent="0.25">
      <c r="A123" s="478">
        <v>9</v>
      </c>
      <c r="B123" s="418" t="s">
        <v>66</v>
      </c>
      <c r="C123" s="80" t="s">
        <v>67</v>
      </c>
      <c r="D123" s="79" t="s">
        <v>414</v>
      </c>
      <c r="E123" s="427" t="s">
        <v>435</v>
      </c>
      <c r="F123" s="428"/>
      <c r="G123" s="428"/>
      <c r="H123" s="428"/>
      <c r="I123" s="428"/>
      <c r="J123" s="428"/>
      <c r="K123" s="428"/>
      <c r="L123" s="428"/>
      <c r="M123" s="428"/>
      <c r="N123" s="428"/>
      <c r="O123" s="428"/>
      <c r="P123" s="428"/>
      <c r="Q123" s="428"/>
      <c r="R123" s="428"/>
    </row>
    <row r="124" spans="1:18" x14ac:dyDescent="0.25">
      <c r="A124" s="479"/>
      <c r="B124" s="419"/>
      <c r="C124" s="80" t="s">
        <v>434</v>
      </c>
      <c r="D124" s="79" t="s">
        <v>414</v>
      </c>
      <c r="E124" s="429"/>
      <c r="F124" s="428"/>
      <c r="G124" s="428"/>
      <c r="H124" s="428"/>
      <c r="I124" s="428"/>
      <c r="J124" s="428"/>
      <c r="K124" s="428"/>
      <c r="L124" s="428"/>
      <c r="M124" s="428"/>
      <c r="N124" s="428"/>
      <c r="O124" s="428"/>
      <c r="P124" s="428"/>
      <c r="Q124" s="428"/>
      <c r="R124" s="428"/>
    </row>
    <row r="125" spans="1:18" x14ac:dyDescent="0.25">
      <c r="A125" s="479"/>
      <c r="B125" s="419"/>
      <c r="C125" s="80" t="s">
        <v>433</v>
      </c>
      <c r="D125" s="79" t="s">
        <v>414</v>
      </c>
      <c r="E125" s="429"/>
      <c r="F125" s="428"/>
      <c r="G125" s="428"/>
      <c r="H125" s="428"/>
      <c r="I125" s="428"/>
      <c r="J125" s="428"/>
      <c r="K125" s="428"/>
      <c r="L125" s="428"/>
      <c r="M125" s="428"/>
      <c r="N125" s="428"/>
      <c r="O125" s="428"/>
      <c r="P125" s="428"/>
      <c r="Q125" s="428"/>
      <c r="R125" s="428"/>
    </row>
    <row r="126" spans="1:18" x14ac:dyDescent="0.25">
      <c r="A126" s="479"/>
      <c r="B126" s="419"/>
      <c r="C126" s="80" t="s">
        <v>432</v>
      </c>
      <c r="D126" s="79" t="s">
        <v>414</v>
      </c>
      <c r="E126" s="429"/>
      <c r="F126" s="428"/>
      <c r="G126" s="428"/>
      <c r="H126" s="428"/>
      <c r="I126" s="428"/>
      <c r="J126" s="428"/>
      <c r="K126" s="428"/>
      <c r="L126" s="428"/>
      <c r="M126" s="428"/>
      <c r="N126" s="428"/>
      <c r="O126" s="428"/>
      <c r="P126" s="428"/>
      <c r="Q126" s="428"/>
      <c r="R126" s="428"/>
    </row>
    <row r="127" spans="1:18" x14ac:dyDescent="0.25">
      <c r="A127" s="479"/>
      <c r="B127" s="419"/>
      <c r="C127" s="80" t="s">
        <v>431</v>
      </c>
      <c r="D127" s="79" t="s">
        <v>414</v>
      </c>
      <c r="E127" s="429"/>
      <c r="F127" s="428"/>
      <c r="G127" s="428"/>
      <c r="H127" s="428"/>
      <c r="I127" s="428"/>
      <c r="J127" s="428"/>
      <c r="K127" s="428"/>
      <c r="L127" s="428"/>
      <c r="M127" s="428"/>
      <c r="N127" s="428"/>
      <c r="O127" s="428"/>
      <c r="P127" s="428"/>
      <c r="Q127" s="428"/>
      <c r="R127" s="428"/>
    </row>
    <row r="128" spans="1:18" x14ac:dyDescent="0.25">
      <c r="A128" s="479"/>
      <c r="B128" s="419"/>
      <c r="C128" s="80" t="s">
        <v>430</v>
      </c>
      <c r="D128" s="79" t="s">
        <v>414</v>
      </c>
      <c r="E128" s="429"/>
      <c r="F128" s="428"/>
      <c r="G128" s="428"/>
      <c r="H128" s="428"/>
      <c r="I128" s="428"/>
      <c r="J128" s="428"/>
      <c r="K128" s="428"/>
      <c r="L128" s="428"/>
      <c r="M128" s="428"/>
      <c r="N128" s="428"/>
      <c r="O128" s="428"/>
      <c r="P128" s="428"/>
      <c r="Q128" s="428"/>
      <c r="R128" s="428"/>
    </row>
    <row r="129" spans="1:18" x14ac:dyDescent="0.25">
      <c r="A129" s="479"/>
      <c r="B129" s="419"/>
      <c r="C129" s="80" t="s">
        <v>429</v>
      </c>
      <c r="D129" s="79" t="s">
        <v>414</v>
      </c>
      <c r="E129" s="429"/>
      <c r="F129" s="428"/>
      <c r="G129" s="428"/>
      <c r="H129" s="428"/>
      <c r="I129" s="428"/>
      <c r="J129" s="428"/>
      <c r="K129" s="428"/>
      <c r="L129" s="428"/>
      <c r="M129" s="428"/>
      <c r="N129" s="428"/>
      <c r="O129" s="428"/>
      <c r="P129" s="428"/>
      <c r="Q129" s="428"/>
      <c r="R129" s="428"/>
    </row>
    <row r="130" spans="1:18" x14ac:dyDescent="0.25">
      <c r="A130" s="479"/>
      <c r="B130" s="419"/>
      <c r="C130" s="80" t="s">
        <v>428</v>
      </c>
      <c r="D130" s="79" t="s">
        <v>414</v>
      </c>
      <c r="E130" s="429"/>
      <c r="F130" s="428"/>
      <c r="G130" s="428"/>
      <c r="H130" s="428"/>
      <c r="I130" s="428"/>
      <c r="J130" s="428"/>
      <c r="K130" s="428"/>
      <c r="L130" s="428"/>
      <c r="M130" s="428"/>
      <c r="N130" s="428"/>
      <c r="O130" s="428"/>
      <c r="P130" s="428"/>
      <c r="Q130" s="428"/>
      <c r="R130" s="428"/>
    </row>
    <row r="131" spans="1:18" x14ac:dyDescent="0.25">
      <c r="A131" s="479"/>
      <c r="B131" s="419"/>
      <c r="C131" s="80" t="s">
        <v>427</v>
      </c>
      <c r="D131" s="79" t="s">
        <v>414</v>
      </c>
      <c r="E131" s="429"/>
      <c r="F131" s="428"/>
      <c r="G131" s="428"/>
      <c r="H131" s="428"/>
      <c r="I131" s="428"/>
      <c r="J131" s="428"/>
      <c r="K131" s="428"/>
      <c r="L131" s="428"/>
      <c r="M131" s="428"/>
      <c r="N131" s="428"/>
      <c r="O131" s="428"/>
      <c r="P131" s="428"/>
      <c r="Q131" s="428"/>
      <c r="R131" s="428"/>
    </row>
    <row r="132" spans="1:18" x14ac:dyDescent="0.25">
      <c r="A132" s="479"/>
      <c r="B132" s="419"/>
      <c r="C132" s="80" t="s">
        <v>426</v>
      </c>
      <c r="D132" s="79" t="s">
        <v>414</v>
      </c>
      <c r="E132" s="429"/>
      <c r="F132" s="428"/>
      <c r="G132" s="428"/>
      <c r="H132" s="428"/>
      <c r="I132" s="428"/>
      <c r="J132" s="428"/>
      <c r="K132" s="428"/>
      <c r="L132" s="428"/>
      <c r="M132" s="428"/>
      <c r="N132" s="428"/>
      <c r="O132" s="428"/>
      <c r="P132" s="428"/>
      <c r="Q132" s="428"/>
      <c r="R132" s="428"/>
    </row>
    <row r="133" spans="1:18" x14ac:dyDescent="0.25">
      <c r="A133" s="479"/>
      <c r="B133" s="419"/>
      <c r="C133" s="80" t="s">
        <v>425</v>
      </c>
      <c r="D133" s="79" t="s">
        <v>414</v>
      </c>
      <c r="E133" s="429"/>
      <c r="F133" s="428"/>
      <c r="G133" s="428"/>
      <c r="H133" s="428"/>
      <c r="I133" s="428"/>
      <c r="J133" s="428"/>
      <c r="K133" s="428"/>
      <c r="L133" s="428"/>
      <c r="M133" s="428"/>
      <c r="N133" s="428"/>
      <c r="O133" s="428"/>
      <c r="P133" s="428"/>
      <c r="Q133" s="428"/>
      <c r="R133" s="428"/>
    </row>
    <row r="134" spans="1:18" x14ac:dyDescent="0.25">
      <c r="A134" s="479"/>
      <c r="B134" s="419"/>
      <c r="C134" s="80" t="s">
        <v>424</v>
      </c>
      <c r="D134" s="79" t="s">
        <v>414</v>
      </c>
      <c r="E134" s="429"/>
      <c r="F134" s="428"/>
      <c r="G134" s="428"/>
      <c r="H134" s="428"/>
      <c r="I134" s="428"/>
      <c r="J134" s="428"/>
      <c r="K134" s="428"/>
      <c r="L134" s="428"/>
      <c r="M134" s="428"/>
      <c r="N134" s="428"/>
      <c r="O134" s="428"/>
      <c r="P134" s="428"/>
      <c r="Q134" s="428"/>
      <c r="R134" s="428"/>
    </row>
    <row r="135" spans="1:18" x14ac:dyDescent="0.25">
      <c r="A135" s="479"/>
      <c r="B135" s="419"/>
      <c r="C135" s="80" t="s">
        <v>423</v>
      </c>
      <c r="D135" s="79" t="s">
        <v>414</v>
      </c>
      <c r="E135" s="429"/>
      <c r="F135" s="428"/>
      <c r="G135" s="428"/>
      <c r="H135" s="428"/>
      <c r="I135" s="428"/>
      <c r="J135" s="428"/>
      <c r="K135" s="428"/>
      <c r="L135" s="428"/>
      <c r="M135" s="428"/>
      <c r="N135" s="428"/>
      <c r="O135" s="428"/>
      <c r="P135" s="428"/>
      <c r="Q135" s="428"/>
      <c r="R135" s="428"/>
    </row>
    <row r="136" spans="1:18" x14ac:dyDescent="0.25">
      <c r="A136" s="479"/>
      <c r="B136" s="419"/>
      <c r="C136" s="80" t="s">
        <v>422</v>
      </c>
      <c r="D136" s="79" t="s">
        <v>414</v>
      </c>
      <c r="E136" s="429"/>
      <c r="F136" s="428"/>
      <c r="G136" s="428"/>
      <c r="H136" s="428"/>
      <c r="I136" s="428"/>
      <c r="J136" s="428"/>
      <c r="K136" s="428"/>
      <c r="L136" s="428"/>
      <c r="M136" s="428"/>
      <c r="N136" s="428"/>
      <c r="O136" s="428"/>
      <c r="P136" s="428"/>
      <c r="Q136" s="428"/>
      <c r="R136" s="428"/>
    </row>
    <row r="137" spans="1:18" x14ac:dyDescent="0.25">
      <c r="A137" s="479"/>
      <c r="B137" s="419"/>
      <c r="C137" s="80" t="s">
        <v>421</v>
      </c>
      <c r="D137" s="79" t="s">
        <v>414</v>
      </c>
      <c r="E137" s="429"/>
      <c r="F137" s="428"/>
      <c r="G137" s="428"/>
      <c r="H137" s="428"/>
      <c r="I137" s="428"/>
      <c r="J137" s="428"/>
      <c r="K137" s="428"/>
      <c r="L137" s="428"/>
      <c r="M137" s="428"/>
      <c r="N137" s="428"/>
      <c r="O137" s="428"/>
      <c r="P137" s="428"/>
      <c r="Q137" s="428"/>
      <c r="R137" s="428"/>
    </row>
    <row r="138" spans="1:18" x14ac:dyDescent="0.25">
      <c r="A138" s="479"/>
      <c r="B138" s="419"/>
      <c r="C138" s="80" t="s">
        <v>420</v>
      </c>
      <c r="D138" s="79" t="s">
        <v>414</v>
      </c>
      <c r="E138" s="429"/>
      <c r="F138" s="428"/>
      <c r="G138" s="428"/>
      <c r="H138" s="428"/>
      <c r="I138" s="428"/>
      <c r="J138" s="428"/>
      <c r="K138" s="428"/>
      <c r="L138" s="428"/>
      <c r="M138" s="428"/>
      <c r="N138" s="428"/>
      <c r="O138" s="428"/>
      <c r="P138" s="428"/>
      <c r="Q138" s="428"/>
      <c r="R138" s="428"/>
    </row>
    <row r="139" spans="1:18" x14ac:dyDescent="0.25">
      <c r="A139" s="479"/>
      <c r="B139" s="419"/>
      <c r="C139" s="80" t="s">
        <v>419</v>
      </c>
      <c r="D139" s="79" t="s">
        <v>414</v>
      </c>
      <c r="E139" s="429"/>
      <c r="F139" s="428"/>
      <c r="G139" s="428"/>
      <c r="H139" s="428"/>
      <c r="I139" s="428"/>
      <c r="J139" s="428"/>
      <c r="K139" s="428"/>
      <c r="L139" s="428"/>
      <c r="M139" s="428"/>
      <c r="N139" s="428"/>
      <c r="O139" s="428"/>
      <c r="P139" s="428"/>
      <c r="Q139" s="428"/>
      <c r="R139" s="428"/>
    </row>
    <row r="140" spans="1:18" x14ac:dyDescent="0.25">
      <c r="A140" s="479"/>
      <c r="B140" s="419"/>
      <c r="C140" s="80" t="s">
        <v>418</v>
      </c>
      <c r="D140" s="79" t="s">
        <v>414</v>
      </c>
      <c r="E140" s="429"/>
      <c r="F140" s="428"/>
      <c r="G140" s="428"/>
      <c r="H140" s="428"/>
      <c r="I140" s="428"/>
      <c r="J140" s="428"/>
      <c r="K140" s="428"/>
      <c r="L140" s="428"/>
      <c r="M140" s="428"/>
      <c r="N140" s="428"/>
      <c r="O140" s="428"/>
      <c r="P140" s="428"/>
      <c r="Q140" s="428"/>
      <c r="R140" s="428"/>
    </row>
    <row r="141" spans="1:18" x14ac:dyDescent="0.25">
      <c r="A141" s="479"/>
      <c r="B141" s="419"/>
      <c r="C141" s="80" t="s">
        <v>417</v>
      </c>
      <c r="D141" s="79" t="s">
        <v>414</v>
      </c>
      <c r="E141" s="429"/>
      <c r="F141" s="428"/>
      <c r="G141" s="428"/>
      <c r="H141" s="428"/>
      <c r="I141" s="428"/>
      <c r="J141" s="428"/>
      <c r="K141" s="428"/>
      <c r="L141" s="428"/>
      <c r="M141" s="428"/>
      <c r="N141" s="428"/>
      <c r="O141" s="428"/>
      <c r="P141" s="428"/>
      <c r="Q141" s="428"/>
      <c r="R141" s="428"/>
    </row>
    <row r="142" spans="1:18" x14ac:dyDescent="0.25">
      <c r="A142" s="479"/>
      <c r="B142" s="419"/>
      <c r="C142" s="80" t="s">
        <v>416</v>
      </c>
      <c r="D142" s="79" t="s">
        <v>414</v>
      </c>
      <c r="E142" s="429"/>
      <c r="F142" s="428"/>
      <c r="G142" s="428"/>
      <c r="H142" s="428"/>
      <c r="I142" s="428"/>
      <c r="J142" s="428"/>
      <c r="K142" s="428"/>
      <c r="L142" s="428"/>
      <c r="M142" s="428"/>
      <c r="N142" s="428"/>
      <c r="O142" s="428"/>
      <c r="P142" s="428"/>
      <c r="Q142" s="428"/>
      <c r="R142" s="428"/>
    </row>
    <row r="143" spans="1:18" x14ac:dyDescent="0.25">
      <c r="A143" s="479"/>
      <c r="B143" s="419"/>
      <c r="C143" s="80" t="s">
        <v>415</v>
      </c>
      <c r="D143" s="79" t="s">
        <v>414</v>
      </c>
      <c r="E143" s="429"/>
      <c r="F143" s="428"/>
      <c r="G143" s="428"/>
      <c r="H143" s="428"/>
      <c r="I143" s="428"/>
      <c r="J143" s="428"/>
      <c r="K143" s="428"/>
      <c r="L143" s="428"/>
      <c r="M143" s="428"/>
      <c r="N143" s="428"/>
      <c r="O143" s="428"/>
      <c r="P143" s="428"/>
      <c r="Q143" s="428"/>
      <c r="R143" s="428"/>
    </row>
    <row r="144" spans="1:18" x14ac:dyDescent="0.25">
      <c r="A144" s="498">
        <v>10</v>
      </c>
      <c r="B144" s="441" t="s">
        <v>51</v>
      </c>
      <c r="C144" s="78" t="s">
        <v>71</v>
      </c>
      <c r="D144" s="77" t="s">
        <v>360</v>
      </c>
      <c r="E144" s="513" t="s">
        <v>413</v>
      </c>
      <c r="F144" s="514"/>
      <c r="G144" s="514"/>
      <c r="H144" s="514"/>
      <c r="I144" s="514"/>
      <c r="J144" s="514"/>
      <c r="K144" s="514"/>
      <c r="L144" s="514"/>
      <c r="M144" s="514"/>
      <c r="N144" s="514"/>
      <c r="O144" s="514"/>
      <c r="P144" s="514"/>
      <c r="Q144" s="514"/>
      <c r="R144" s="514"/>
    </row>
    <row r="145" spans="1:18" x14ac:dyDescent="0.25">
      <c r="A145" s="499"/>
      <c r="B145" s="442"/>
      <c r="C145" s="78" t="s">
        <v>412</v>
      </c>
      <c r="D145" s="77" t="s">
        <v>360</v>
      </c>
      <c r="E145" s="515"/>
      <c r="F145" s="514"/>
      <c r="G145" s="514"/>
      <c r="H145" s="514"/>
      <c r="I145" s="514"/>
      <c r="J145" s="514"/>
      <c r="K145" s="514"/>
      <c r="L145" s="514"/>
      <c r="M145" s="514"/>
      <c r="N145" s="514"/>
      <c r="O145" s="514"/>
      <c r="P145" s="514"/>
      <c r="Q145" s="514"/>
      <c r="R145" s="514"/>
    </row>
    <row r="146" spans="1:18" x14ac:dyDescent="0.25">
      <c r="A146" s="499"/>
      <c r="B146" s="442"/>
      <c r="C146" s="78" t="s">
        <v>411</v>
      </c>
      <c r="D146" s="77" t="s">
        <v>360</v>
      </c>
      <c r="E146" s="515"/>
      <c r="F146" s="514"/>
      <c r="G146" s="514"/>
      <c r="H146" s="514"/>
      <c r="I146" s="514"/>
      <c r="J146" s="514"/>
      <c r="K146" s="514"/>
      <c r="L146" s="514"/>
      <c r="M146" s="514"/>
      <c r="N146" s="514"/>
      <c r="O146" s="514"/>
      <c r="P146" s="514"/>
      <c r="Q146" s="514"/>
      <c r="R146" s="514"/>
    </row>
    <row r="147" spans="1:18" x14ac:dyDescent="0.25">
      <c r="A147" s="499"/>
      <c r="B147" s="442"/>
      <c r="C147" s="78" t="s">
        <v>410</v>
      </c>
      <c r="D147" s="77" t="s">
        <v>360</v>
      </c>
      <c r="E147" s="515"/>
      <c r="F147" s="514"/>
      <c r="G147" s="514"/>
      <c r="H147" s="514"/>
      <c r="I147" s="514"/>
      <c r="J147" s="514"/>
      <c r="K147" s="514"/>
      <c r="L147" s="514"/>
      <c r="M147" s="514"/>
      <c r="N147" s="514"/>
      <c r="O147" s="514"/>
      <c r="P147" s="514"/>
      <c r="Q147" s="514"/>
      <c r="R147" s="514"/>
    </row>
    <row r="148" spans="1:18" x14ac:dyDescent="0.25">
      <c r="A148" s="499"/>
      <c r="B148" s="442"/>
      <c r="C148" s="78" t="s">
        <v>409</v>
      </c>
      <c r="D148" s="77" t="s">
        <v>360</v>
      </c>
      <c r="E148" s="515"/>
      <c r="F148" s="514"/>
      <c r="G148" s="514"/>
      <c r="H148" s="514"/>
      <c r="I148" s="514"/>
      <c r="J148" s="514"/>
      <c r="K148" s="514"/>
      <c r="L148" s="514"/>
      <c r="M148" s="514"/>
      <c r="N148" s="514"/>
      <c r="O148" s="514"/>
      <c r="P148" s="514"/>
      <c r="Q148" s="514"/>
      <c r="R148" s="514"/>
    </row>
    <row r="149" spans="1:18" x14ac:dyDescent="0.25">
      <c r="A149" s="499"/>
      <c r="B149" s="442"/>
      <c r="C149" s="78" t="s">
        <v>408</v>
      </c>
      <c r="D149" s="77" t="s">
        <v>360</v>
      </c>
      <c r="E149" s="515"/>
      <c r="F149" s="514"/>
      <c r="G149" s="514"/>
      <c r="H149" s="514"/>
      <c r="I149" s="514"/>
      <c r="J149" s="514"/>
      <c r="K149" s="514"/>
      <c r="L149" s="514"/>
      <c r="M149" s="514"/>
      <c r="N149" s="514"/>
      <c r="O149" s="514"/>
      <c r="P149" s="514"/>
      <c r="Q149" s="514"/>
      <c r="R149" s="514"/>
    </row>
    <row r="150" spans="1:18" x14ac:dyDescent="0.25">
      <c r="A150" s="499"/>
      <c r="B150" s="442"/>
      <c r="C150" s="78" t="s">
        <v>407</v>
      </c>
      <c r="D150" s="77" t="s">
        <v>360</v>
      </c>
      <c r="E150" s="515"/>
      <c r="F150" s="514"/>
      <c r="G150" s="514"/>
      <c r="H150" s="514"/>
      <c r="I150" s="514"/>
      <c r="J150" s="514"/>
      <c r="K150" s="514"/>
      <c r="L150" s="514"/>
      <c r="M150" s="514"/>
      <c r="N150" s="514"/>
      <c r="O150" s="514"/>
      <c r="P150" s="514"/>
      <c r="Q150" s="514"/>
      <c r="R150" s="514"/>
    </row>
    <row r="151" spans="1:18" x14ac:dyDescent="0.25">
      <c r="A151" s="499"/>
      <c r="B151" s="442"/>
      <c r="C151" s="78" t="s">
        <v>406</v>
      </c>
      <c r="D151" s="77" t="s">
        <v>360</v>
      </c>
      <c r="E151" s="515"/>
      <c r="F151" s="514"/>
      <c r="G151" s="514"/>
      <c r="H151" s="514"/>
      <c r="I151" s="514"/>
      <c r="J151" s="514"/>
      <c r="K151" s="514"/>
      <c r="L151" s="514"/>
      <c r="M151" s="514"/>
      <c r="N151" s="514"/>
      <c r="O151" s="514"/>
      <c r="P151" s="514"/>
      <c r="Q151" s="514"/>
      <c r="R151" s="514"/>
    </row>
    <row r="152" spans="1:18" x14ac:dyDescent="0.25">
      <c r="A152" s="499"/>
      <c r="B152" s="442"/>
      <c r="C152" s="78" t="s">
        <v>405</v>
      </c>
      <c r="D152" s="77" t="s">
        <v>360</v>
      </c>
      <c r="E152" s="515"/>
      <c r="F152" s="514"/>
      <c r="G152" s="514"/>
      <c r="H152" s="514"/>
      <c r="I152" s="514"/>
      <c r="J152" s="514"/>
      <c r="K152" s="514"/>
      <c r="L152" s="514"/>
      <c r="M152" s="514"/>
      <c r="N152" s="514"/>
      <c r="O152" s="514"/>
      <c r="P152" s="514"/>
      <c r="Q152" s="514"/>
      <c r="R152" s="514"/>
    </row>
    <row r="153" spans="1:18" x14ac:dyDescent="0.25">
      <c r="A153" s="499"/>
      <c r="B153" s="442"/>
      <c r="C153" s="78" t="s">
        <v>404</v>
      </c>
      <c r="D153" s="77" t="s">
        <v>360</v>
      </c>
      <c r="E153" s="515"/>
      <c r="F153" s="514"/>
      <c r="G153" s="514"/>
      <c r="H153" s="514"/>
      <c r="I153" s="514"/>
      <c r="J153" s="514"/>
      <c r="K153" s="514"/>
      <c r="L153" s="514"/>
      <c r="M153" s="514"/>
      <c r="N153" s="514"/>
      <c r="O153" s="514"/>
      <c r="P153" s="514"/>
      <c r="Q153" s="514"/>
      <c r="R153" s="514"/>
    </row>
    <row r="154" spans="1:18" x14ac:dyDescent="0.25">
      <c r="A154" s="499"/>
      <c r="B154" s="442"/>
      <c r="C154" s="78" t="s">
        <v>403</v>
      </c>
      <c r="D154" s="77" t="s">
        <v>360</v>
      </c>
      <c r="E154" s="515"/>
      <c r="F154" s="514"/>
      <c r="G154" s="514"/>
      <c r="H154" s="514"/>
      <c r="I154" s="514"/>
      <c r="J154" s="514"/>
      <c r="K154" s="514"/>
      <c r="L154" s="514"/>
      <c r="M154" s="514"/>
      <c r="N154" s="514"/>
      <c r="O154" s="514"/>
      <c r="P154" s="514"/>
      <c r="Q154" s="514"/>
      <c r="R154" s="514"/>
    </row>
    <row r="155" spans="1:18" x14ac:dyDescent="0.25">
      <c r="A155" s="499"/>
      <c r="B155" s="442"/>
      <c r="C155" s="78" t="s">
        <v>402</v>
      </c>
      <c r="D155" s="77" t="s">
        <v>360</v>
      </c>
      <c r="E155" s="515"/>
      <c r="F155" s="514"/>
      <c r="G155" s="514"/>
      <c r="H155" s="514"/>
      <c r="I155" s="514"/>
      <c r="J155" s="514"/>
      <c r="K155" s="514"/>
      <c r="L155" s="514"/>
      <c r="M155" s="514"/>
      <c r="N155" s="514"/>
      <c r="O155" s="514"/>
      <c r="P155" s="514"/>
      <c r="Q155" s="514"/>
      <c r="R155" s="514"/>
    </row>
    <row r="156" spans="1:18" x14ac:dyDescent="0.25">
      <c r="A156" s="499"/>
      <c r="B156" s="442"/>
      <c r="C156" s="78" t="s">
        <v>401</v>
      </c>
      <c r="D156" s="77" t="s">
        <v>360</v>
      </c>
      <c r="E156" s="515"/>
      <c r="F156" s="514"/>
      <c r="G156" s="514"/>
      <c r="H156" s="514"/>
      <c r="I156" s="514"/>
      <c r="J156" s="514"/>
      <c r="K156" s="514"/>
      <c r="L156" s="514"/>
      <c r="M156" s="514"/>
      <c r="N156" s="514"/>
      <c r="O156" s="514"/>
      <c r="P156" s="514"/>
      <c r="Q156" s="514"/>
      <c r="R156" s="514"/>
    </row>
    <row r="157" spans="1:18" x14ac:dyDescent="0.25">
      <c r="A157" s="499"/>
      <c r="B157" s="442"/>
      <c r="C157" s="78" t="s">
        <v>84</v>
      </c>
      <c r="D157" s="77" t="s">
        <v>360</v>
      </c>
      <c r="E157" s="515"/>
      <c r="F157" s="514"/>
      <c r="G157" s="514"/>
      <c r="H157" s="514"/>
      <c r="I157" s="514"/>
      <c r="J157" s="514"/>
      <c r="K157" s="514"/>
      <c r="L157" s="514"/>
      <c r="M157" s="514"/>
      <c r="N157" s="514"/>
      <c r="O157" s="514"/>
      <c r="P157" s="514"/>
      <c r="Q157" s="514"/>
      <c r="R157" s="514"/>
    </row>
    <row r="158" spans="1:18" x14ac:dyDescent="0.25">
      <c r="A158" s="499"/>
      <c r="B158" s="442"/>
      <c r="C158" s="78" t="s">
        <v>400</v>
      </c>
      <c r="D158" s="77" t="s">
        <v>360</v>
      </c>
      <c r="E158" s="515"/>
      <c r="F158" s="514"/>
      <c r="G158" s="514"/>
      <c r="H158" s="514"/>
      <c r="I158" s="514"/>
      <c r="J158" s="514"/>
      <c r="K158" s="514"/>
      <c r="L158" s="514"/>
      <c r="M158" s="514"/>
      <c r="N158" s="514"/>
      <c r="O158" s="514"/>
      <c r="P158" s="514"/>
      <c r="Q158" s="514"/>
      <c r="R158" s="514"/>
    </row>
    <row r="159" spans="1:18" x14ac:dyDescent="0.25">
      <c r="A159" s="499"/>
      <c r="B159" s="442"/>
      <c r="C159" s="78" t="s">
        <v>399</v>
      </c>
      <c r="D159" s="77" t="s">
        <v>360</v>
      </c>
      <c r="E159" s="515"/>
      <c r="F159" s="514"/>
      <c r="G159" s="514"/>
      <c r="H159" s="514"/>
      <c r="I159" s="514"/>
      <c r="J159" s="514"/>
      <c r="K159" s="514"/>
      <c r="L159" s="514"/>
      <c r="M159" s="514"/>
      <c r="N159" s="514"/>
      <c r="O159" s="514"/>
      <c r="P159" s="514"/>
      <c r="Q159" s="514"/>
      <c r="R159" s="514"/>
    </row>
    <row r="160" spans="1:18" x14ac:dyDescent="0.25">
      <c r="A160" s="499"/>
      <c r="B160" s="442"/>
      <c r="C160" s="78" t="s">
        <v>398</v>
      </c>
      <c r="D160" s="77" t="s">
        <v>360</v>
      </c>
      <c r="E160" s="515"/>
      <c r="F160" s="514"/>
      <c r="G160" s="514"/>
      <c r="H160" s="514"/>
      <c r="I160" s="514"/>
      <c r="J160" s="514"/>
      <c r="K160" s="514"/>
      <c r="L160" s="514"/>
      <c r="M160" s="514"/>
      <c r="N160" s="514"/>
      <c r="O160" s="514"/>
      <c r="P160" s="514"/>
      <c r="Q160" s="514"/>
      <c r="R160" s="514"/>
    </row>
    <row r="161" spans="1:18" x14ac:dyDescent="0.25">
      <c r="A161" s="499"/>
      <c r="B161" s="442"/>
      <c r="C161" s="78" t="s">
        <v>397</v>
      </c>
      <c r="D161" s="77" t="s">
        <v>360</v>
      </c>
      <c r="E161" s="515"/>
      <c r="F161" s="514"/>
      <c r="G161" s="514"/>
      <c r="H161" s="514"/>
      <c r="I161" s="514"/>
      <c r="J161" s="514"/>
      <c r="K161" s="514"/>
      <c r="L161" s="514"/>
      <c r="M161" s="514"/>
      <c r="N161" s="514"/>
      <c r="O161" s="514"/>
      <c r="P161" s="514"/>
      <c r="Q161" s="514"/>
      <c r="R161" s="514"/>
    </row>
    <row r="162" spans="1:18" x14ac:dyDescent="0.25">
      <c r="A162" s="499"/>
      <c r="B162" s="442"/>
      <c r="C162" s="78" t="s">
        <v>396</v>
      </c>
      <c r="D162" s="77" t="s">
        <v>360</v>
      </c>
      <c r="E162" s="515"/>
      <c r="F162" s="514"/>
      <c r="G162" s="514"/>
      <c r="H162" s="514"/>
      <c r="I162" s="514"/>
      <c r="J162" s="514"/>
      <c r="K162" s="514"/>
      <c r="L162" s="514"/>
      <c r="M162" s="514"/>
      <c r="N162" s="514"/>
      <c r="O162" s="514"/>
      <c r="P162" s="514"/>
      <c r="Q162" s="514"/>
      <c r="R162" s="514"/>
    </row>
    <row r="163" spans="1:18" x14ac:dyDescent="0.25">
      <c r="A163" s="499"/>
      <c r="B163" s="442"/>
      <c r="C163" s="78" t="s">
        <v>395</v>
      </c>
      <c r="D163" s="77" t="s">
        <v>360</v>
      </c>
      <c r="E163" s="515"/>
      <c r="F163" s="514"/>
      <c r="G163" s="514"/>
      <c r="H163" s="514"/>
      <c r="I163" s="514"/>
      <c r="J163" s="514"/>
      <c r="K163" s="514"/>
      <c r="L163" s="514"/>
      <c r="M163" s="514"/>
      <c r="N163" s="514"/>
      <c r="O163" s="514"/>
      <c r="P163" s="514"/>
      <c r="Q163" s="514"/>
      <c r="R163" s="514"/>
    </row>
    <row r="164" spans="1:18" x14ac:dyDescent="0.25">
      <c r="A164" s="499"/>
      <c r="B164" s="442"/>
      <c r="C164" s="78" t="s">
        <v>394</v>
      </c>
      <c r="D164" s="77" t="s">
        <v>360</v>
      </c>
      <c r="E164" s="515"/>
      <c r="F164" s="514"/>
      <c r="G164" s="514"/>
      <c r="H164" s="514"/>
      <c r="I164" s="514"/>
      <c r="J164" s="514"/>
      <c r="K164" s="514"/>
      <c r="L164" s="514"/>
      <c r="M164" s="514"/>
      <c r="N164" s="514"/>
      <c r="O164" s="514"/>
      <c r="P164" s="514"/>
      <c r="Q164" s="514"/>
      <c r="R164" s="514"/>
    </row>
    <row r="165" spans="1:18" x14ac:dyDescent="0.25">
      <c r="A165" s="499"/>
      <c r="B165" s="442"/>
      <c r="C165" s="78" t="s">
        <v>393</v>
      </c>
      <c r="D165" s="77" t="s">
        <v>360</v>
      </c>
      <c r="E165" s="515"/>
      <c r="F165" s="514"/>
      <c r="G165" s="514"/>
      <c r="H165" s="514"/>
      <c r="I165" s="514"/>
      <c r="J165" s="514"/>
      <c r="K165" s="514"/>
      <c r="L165" s="514"/>
      <c r="M165" s="514"/>
      <c r="N165" s="514"/>
      <c r="O165" s="514"/>
      <c r="P165" s="514"/>
      <c r="Q165" s="514"/>
      <c r="R165" s="514"/>
    </row>
    <row r="166" spans="1:18" x14ac:dyDescent="0.25">
      <c r="A166" s="499"/>
      <c r="B166" s="442"/>
      <c r="C166" s="78" t="s">
        <v>392</v>
      </c>
      <c r="D166" s="77" t="s">
        <v>360</v>
      </c>
      <c r="E166" s="515"/>
      <c r="F166" s="514"/>
      <c r="G166" s="514"/>
      <c r="H166" s="514"/>
      <c r="I166" s="514"/>
      <c r="J166" s="514"/>
      <c r="K166" s="514"/>
      <c r="L166" s="514"/>
      <c r="M166" s="514"/>
      <c r="N166" s="514"/>
      <c r="O166" s="514"/>
      <c r="P166" s="514"/>
      <c r="Q166" s="514"/>
      <c r="R166" s="514"/>
    </row>
    <row r="167" spans="1:18" x14ac:dyDescent="0.25">
      <c r="A167" s="499"/>
      <c r="B167" s="442"/>
      <c r="C167" s="78" t="s">
        <v>52</v>
      </c>
      <c r="D167" s="77" t="s">
        <v>360</v>
      </c>
      <c r="E167" s="515"/>
      <c r="F167" s="514"/>
      <c r="G167" s="514"/>
      <c r="H167" s="514"/>
      <c r="I167" s="514"/>
      <c r="J167" s="514"/>
      <c r="K167" s="514"/>
      <c r="L167" s="514"/>
      <c r="M167" s="514"/>
      <c r="N167" s="514"/>
      <c r="O167" s="514"/>
      <c r="P167" s="514"/>
      <c r="Q167" s="514"/>
      <c r="R167" s="514"/>
    </row>
    <row r="168" spans="1:18" x14ac:dyDescent="0.25">
      <c r="A168" s="499"/>
      <c r="B168" s="442"/>
      <c r="C168" s="78" t="s">
        <v>391</v>
      </c>
      <c r="D168" s="77" t="s">
        <v>360</v>
      </c>
      <c r="E168" s="515"/>
      <c r="F168" s="514"/>
      <c r="G168" s="514"/>
      <c r="H168" s="514"/>
      <c r="I168" s="514"/>
      <c r="J168" s="514"/>
      <c r="K168" s="514"/>
      <c r="L168" s="514"/>
      <c r="M168" s="514"/>
      <c r="N168" s="514"/>
      <c r="O168" s="514"/>
      <c r="P168" s="514"/>
      <c r="Q168" s="514"/>
      <c r="R168" s="514"/>
    </row>
    <row r="169" spans="1:18" x14ac:dyDescent="0.25">
      <c r="A169" s="499"/>
      <c r="B169" s="442"/>
      <c r="C169" s="78" t="s">
        <v>390</v>
      </c>
      <c r="D169" s="77" t="s">
        <v>360</v>
      </c>
      <c r="E169" s="515"/>
      <c r="F169" s="514"/>
      <c r="G169" s="514"/>
      <c r="H169" s="514"/>
      <c r="I169" s="514"/>
      <c r="J169" s="514"/>
      <c r="K169" s="514"/>
      <c r="L169" s="514"/>
      <c r="M169" s="514"/>
      <c r="N169" s="514"/>
      <c r="O169" s="514"/>
      <c r="P169" s="514"/>
      <c r="Q169" s="514"/>
      <c r="R169" s="514"/>
    </row>
    <row r="170" spans="1:18" x14ac:dyDescent="0.25">
      <c r="A170" s="499"/>
      <c r="B170" s="442"/>
      <c r="C170" s="78" t="s">
        <v>389</v>
      </c>
      <c r="D170" s="77" t="s">
        <v>360</v>
      </c>
      <c r="E170" s="515"/>
      <c r="F170" s="514"/>
      <c r="G170" s="514"/>
      <c r="H170" s="514"/>
      <c r="I170" s="514"/>
      <c r="J170" s="514"/>
      <c r="K170" s="514"/>
      <c r="L170" s="514"/>
      <c r="M170" s="514"/>
      <c r="N170" s="514"/>
      <c r="O170" s="514"/>
      <c r="P170" s="514"/>
      <c r="Q170" s="514"/>
      <c r="R170" s="514"/>
    </row>
    <row r="171" spans="1:18" x14ac:dyDescent="0.25">
      <c r="A171" s="499"/>
      <c r="B171" s="442"/>
      <c r="C171" s="78" t="s">
        <v>388</v>
      </c>
      <c r="D171" s="77" t="s">
        <v>360</v>
      </c>
      <c r="E171" s="515"/>
      <c r="F171" s="514"/>
      <c r="G171" s="514"/>
      <c r="H171" s="514"/>
      <c r="I171" s="514"/>
      <c r="J171" s="514"/>
      <c r="K171" s="514"/>
      <c r="L171" s="514"/>
      <c r="M171" s="514"/>
      <c r="N171" s="514"/>
      <c r="O171" s="514"/>
      <c r="P171" s="514"/>
      <c r="Q171" s="514"/>
      <c r="R171" s="514"/>
    </row>
    <row r="172" spans="1:18" x14ac:dyDescent="0.25">
      <c r="A172" s="499"/>
      <c r="B172" s="442"/>
      <c r="C172" s="78" t="s">
        <v>387</v>
      </c>
      <c r="D172" s="77" t="s">
        <v>360</v>
      </c>
      <c r="E172" s="515"/>
      <c r="F172" s="514"/>
      <c r="G172" s="514"/>
      <c r="H172" s="514"/>
      <c r="I172" s="514"/>
      <c r="J172" s="514"/>
      <c r="K172" s="514"/>
      <c r="L172" s="514"/>
      <c r="M172" s="514"/>
      <c r="N172" s="514"/>
      <c r="O172" s="514"/>
      <c r="P172" s="514"/>
      <c r="Q172" s="514"/>
      <c r="R172" s="514"/>
    </row>
    <row r="173" spans="1:18" x14ac:dyDescent="0.25">
      <c r="A173" s="499"/>
      <c r="B173" s="442"/>
      <c r="C173" s="78" t="s">
        <v>386</v>
      </c>
      <c r="D173" s="77" t="s">
        <v>360</v>
      </c>
      <c r="E173" s="515"/>
      <c r="F173" s="514"/>
      <c r="G173" s="514"/>
      <c r="H173" s="514"/>
      <c r="I173" s="514"/>
      <c r="J173" s="514"/>
      <c r="K173" s="514"/>
      <c r="L173" s="514"/>
      <c r="M173" s="514"/>
      <c r="N173" s="514"/>
      <c r="O173" s="514"/>
      <c r="P173" s="514"/>
      <c r="Q173" s="514"/>
      <c r="R173" s="514"/>
    </row>
    <row r="174" spans="1:18" x14ac:dyDescent="0.25">
      <c r="A174" s="499"/>
      <c r="B174" s="442"/>
      <c r="C174" s="78" t="s">
        <v>385</v>
      </c>
      <c r="D174" s="77" t="s">
        <v>360</v>
      </c>
      <c r="E174" s="515"/>
      <c r="F174" s="514"/>
      <c r="G174" s="514"/>
      <c r="H174" s="514"/>
      <c r="I174" s="514"/>
      <c r="J174" s="514"/>
      <c r="K174" s="514"/>
      <c r="L174" s="514"/>
      <c r="M174" s="514"/>
      <c r="N174" s="514"/>
      <c r="O174" s="514"/>
      <c r="P174" s="514"/>
      <c r="Q174" s="514"/>
      <c r="R174" s="514"/>
    </row>
    <row r="175" spans="1:18" x14ac:dyDescent="0.25">
      <c r="A175" s="499"/>
      <c r="B175" s="442"/>
      <c r="C175" s="78" t="s">
        <v>384</v>
      </c>
      <c r="D175" s="77" t="s">
        <v>360</v>
      </c>
      <c r="E175" s="515"/>
      <c r="F175" s="514"/>
      <c r="G175" s="514"/>
      <c r="H175" s="514"/>
      <c r="I175" s="514"/>
      <c r="J175" s="514"/>
      <c r="K175" s="514"/>
      <c r="L175" s="514"/>
      <c r="M175" s="514"/>
      <c r="N175" s="514"/>
      <c r="O175" s="514"/>
      <c r="P175" s="514"/>
      <c r="Q175" s="514"/>
      <c r="R175" s="514"/>
    </row>
    <row r="176" spans="1:18" x14ac:dyDescent="0.25">
      <c r="A176" s="499"/>
      <c r="B176" s="442"/>
      <c r="C176" s="78" t="s">
        <v>383</v>
      </c>
      <c r="D176" s="77" t="s">
        <v>360</v>
      </c>
      <c r="E176" s="515"/>
      <c r="F176" s="514"/>
      <c r="G176" s="514"/>
      <c r="H176" s="514"/>
      <c r="I176" s="514"/>
      <c r="J176" s="514"/>
      <c r="K176" s="514"/>
      <c r="L176" s="514"/>
      <c r="M176" s="514"/>
      <c r="N176" s="514"/>
      <c r="O176" s="514"/>
      <c r="P176" s="514"/>
      <c r="Q176" s="514"/>
      <c r="R176" s="514"/>
    </row>
    <row r="177" spans="1:18" x14ac:dyDescent="0.25">
      <c r="A177" s="499"/>
      <c r="B177" s="442"/>
      <c r="C177" s="78" t="s">
        <v>382</v>
      </c>
      <c r="D177" s="77" t="s">
        <v>360</v>
      </c>
      <c r="E177" s="515"/>
      <c r="F177" s="514"/>
      <c r="G177" s="514"/>
      <c r="H177" s="514"/>
      <c r="I177" s="514"/>
      <c r="J177" s="514"/>
      <c r="K177" s="514"/>
      <c r="L177" s="514"/>
      <c r="M177" s="514"/>
      <c r="N177" s="514"/>
      <c r="O177" s="514"/>
      <c r="P177" s="514"/>
      <c r="Q177" s="514"/>
      <c r="R177" s="514"/>
    </row>
    <row r="178" spans="1:18" x14ac:dyDescent="0.25">
      <c r="A178" s="499"/>
      <c r="B178" s="442"/>
      <c r="C178" s="78" t="s">
        <v>381</v>
      </c>
      <c r="D178" s="77" t="s">
        <v>360</v>
      </c>
      <c r="E178" s="515"/>
      <c r="F178" s="514"/>
      <c r="G178" s="514"/>
      <c r="H178" s="514"/>
      <c r="I178" s="514"/>
      <c r="J178" s="514"/>
      <c r="K178" s="514"/>
      <c r="L178" s="514"/>
      <c r="M178" s="514"/>
      <c r="N178" s="514"/>
      <c r="O178" s="514"/>
      <c r="P178" s="514"/>
      <c r="Q178" s="514"/>
      <c r="R178" s="514"/>
    </row>
    <row r="179" spans="1:18" x14ac:dyDescent="0.25">
      <c r="A179" s="499"/>
      <c r="B179" s="442"/>
      <c r="C179" s="78" t="s">
        <v>380</v>
      </c>
      <c r="D179" s="77" t="s">
        <v>360</v>
      </c>
      <c r="E179" s="515"/>
      <c r="F179" s="514"/>
      <c r="G179" s="514"/>
      <c r="H179" s="514"/>
      <c r="I179" s="514"/>
      <c r="J179" s="514"/>
      <c r="K179" s="514"/>
      <c r="L179" s="514"/>
      <c r="M179" s="514"/>
      <c r="N179" s="514"/>
      <c r="O179" s="514"/>
      <c r="P179" s="514"/>
      <c r="Q179" s="514"/>
      <c r="R179" s="514"/>
    </row>
    <row r="180" spans="1:18" x14ac:dyDescent="0.25">
      <c r="A180" s="499"/>
      <c r="B180" s="442"/>
      <c r="C180" s="78" t="s">
        <v>379</v>
      </c>
      <c r="D180" s="77" t="s">
        <v>360</v>
      </c>
      <c r="E180" s="515"/>
      <c r="F180" s="514"/>
      <c r="G180" s="514"/>
      <c r="H180" s="514"/>
      <c r="I180" s="514"/>
      <c r="J180" s="514"/>
      <c r="K180" s="514"/>
      <c r="L180" s="514"/>
      <c r="M180" s="514"/>
      <c r="N180" s="514"/>
      <c r="O180" s="514"/>
      <c r="P180" s="514"/>
      <c r="Q180" s="514"/>
      <c r="R180" s="514"/>
    </row>
    <row r="181" spans="1:18" x14ac:dyDescent="0.25">
      <c r="A181" s="499"/>
      <c r="B181" s="442"/>
      <c r="C181" s="78" t="s">
        <v>378</v>
      </c>
      <c r="D181" s="77" t="s">
        <v>360</v>
      </c>
      <c r="E181" s="515"/>
      <c r="F181" s="514"/>
      <c r="G181" s="514"/>
      <c r="H181" s="514"/>
      <c r="I181" s="514"/>
      <c r="J181" s="514"/>
      <c r="K181" s="514"/>
      <c r="L181" s="514"/>
      <c r="M181" s="514"/>
      <c r="N181" s="514"/>
      <c r="O181" s="514"/>
      <c r="P181" s="514"/>
      <c r="Q181" s="514"/>
      <c r="R181" s="514"/>
    </row>
    <row r="182" spans="1:18" x14ac:dyDescent="0.25">
      <c r="A182" s="499"/>
      <c r="B182" s="442"/>
      <c r="C182" s="78" t="s">
        <v>377</v>
      </c>
      <c r="D182" s="77" t="s">
        <v>360</v>
      </c>
      <c r="E182" s="515"/>
      <c r="F182" s="514"/>
      <c r="G182" s="514"/>
      <c r="H182" s="514"/>
      <c r="I182" s="514"/>
      <c r="J182" s="514"/>
      <c r="K182" s="514"/>
      <c r="L182" s="514"/>
      <c r="M182" s="514"/>
      <c r="N182" s="514"/>
      <c r="O182" s="514"/>
      <c r="P182" s="514"/>
      <c r="Q182" s="514"/>
      <c r="R182" s="514"/>
    </row>
    <row r="183" spans="1:18" x14ac:dyDescent="0.25">
      <c r="A183" s="499"/>
      <c r="B183" s="442"/>
      <c r="C183" s="78" t="s">
        <v>376</v>
      </c>
      <c r="D183" s="77" t="s">
        <v>360</v>
      </c>
      <c r="E183" s="515"/>
      <c r="F183" s="514"/>
      <c r="G183" s="514"/>
      <c r="H183" s="514"/>
      <c r="I183" s="514"/>
      <c r="J183" s="514"/>
      <c r="K183" s="514"/>
      <c r="L183" s="514"/>
      <c r="M183" s="514"/>
      <c r="N183" s="514"/>
      <c r="O183" s="514"/>
      <c r="P183" s="514"/>
      <c r="Q183" s="514"/>
      <c r="R183" s="514"/>
    </row>
    <row r="184" spans="1:18" x14ac:dyDescent="0.25">
      <c r="A184" s="499"/>
      <c r="B184" s="442"/>
      <c r="C184" s="78" t="s">
        <v>375</v>
      </c>
      <c r="D184" s="77" t="s">
        <v>360</v>
      </c>
      <c r="E184" s="515"/>
      <c r="F184" s="514"/>
      <c r="G184" s="514"/>
      <c r="H184" s="514"/>
      <c r="I184" s="514"/>
      <c r="J184" s="514"/>
      <c r="K184" s="514"/>
      <c r="L184" s="514"/>
      <c r="M184" s="514"/>
      <c r="N184" s="514"/>
      <c r="O184" s="514"/>
      <c r="P184" s="514"/>
      <c r="Q184" s="514"/>
      <c r="R184" s="514"/>
    </row>
    <row r="185" spans="1:18" x14ac:dyDescent="0.25">
      <c r="A185" s="499"/>
      <c r="B185" s="442"/>
      <c r="C185" s="78" t="s">
        <v>374</v>
      </c>
      <c r="D185" s="77" t="s">
        <v>360</v>
      </c>
      <c r="E185" s="515"/>
      <c r="F185" s="514"/>
      <c r="G185" s="514"/>
      <c r="H185" s="514"/>
      <c r="I185" s="514"/>
      <c r="J185" s="514"/>
      <c r="K185" s="514"/>
      <c r="L185" s="514"/>
      <c r="M185" s="514"/>
      <c r="N185" s="514"/>
      <c r="O185" s="514"/>
      <c r="P185" s="514"/>
      <c r="Q185" s="514"/>
      <c r="R185" s="514"/>
    </row>
    <row r="186" spans="1:18" x14ac:dyDescent="0.25">
      <c r="A186" s="499"/>
      <c r="B186" s="442"/>
      <c r="C186" s="78" t="s">
        <v>373</v>
      </c>
      <c r="D186" s="77" t="s">
        <v>360</v>
      </c>
      <c r="E186" s="515"/>
      <c r="F186" s="514"/>
      <c r="G186" s="514"/>
      <c r="H186" s="514"/>
      <c r="I186" s="514"/>
      <c r="J186" s="514"/>
      <c r="K186" s="514"/>
      <c r="L186" s="514"/>
      <c r="M186" s="514"/>
      <c r="N186" s="514"/>
      <c r="O186" s="514"/>
      <c r="P186" s="514"/>
      <c r="Q186" s="514"/>
      <c r="R186" s="514"/>
    </row>
    <row r="187" spans="1:18" x14ac:dyDescent="0.25">
      <c r="A187" s="499"/>
      <c r="B187" s="442"/>
      <c r="C187" s="78" t="s">
        <v>372</v>
      </c>
      <c r="D187" s="77" t="s">
        <v>360</v>
      </c>
      <c r="E187" s="515"/>
      <c r="F187" s="514"/>
      <c r="G187" s="514"/>
      <c r="H187" s="514"/>
      <c r="I187" s="514"/>
      <c r="J187" s="514"/>
      <c r="K187" s="514"/>
      <c r="L187" s="514"/>
      <c r="M187" s="514"/>
      <c r="N187" s="514"/>
      <c r="O187" s="514"/>
      <c r="P187" s="514"/>
      <c r="Q187" s="514"/>
      <c r="R187" s="514"/>
    </row>
    <row r="188" spans="1:18" x14ac:dyDescent="0.25">
      <c r="A188" s="499"/>
      <c r="B188" s="442"/>
      <c r="C188" s="78" t="s">
        <v>371</v>
      </c>
      <c r="D188" s="77" t="s">
        <v>360</v>
      </c>
      <c r="E188" s="515"/>
      <c r="F188" s="514"/>
      <c r="G188" s="514"/>
      <c r="H188" s="514"/>
      <c r="I188" s="514"/>
      <c r="J188" s="514"/>
      <c r="K188" s="514"/>
      <c r="L188" s="514"/>
      <c r="M188" s="514"/>
      <c r="N188" s="514"/>
      <c r="O188" s="514"/>
      <c r="P188" s="514"/>
      <c r="Q188" s="514"/>
      <c r="R188" s="514"/>
    </row>
    <row r="189" spans="1:18" x14ac:dyDescent="0.25">
      <c r="A189" s="499"/>
      <c r="B189" s="442"/>
      <c r="C189" s="78" t="s">
        <v>370</v>
      </c>
      <c r="D189" s="77" t="s">
        <v>360</v>
      </c>
      <c r="E189" s="515"/>
      <c r="F189" s="514"/>
      <c r="G189" s="514"/>
      <c r="H189" s="514"/>
      <c r="I189" s="514"/>
      <c r="J189" s="514"/>
      <c r="K189" s="514"/>
      <c r="L189" s="514"/>
      <c r="M189" s="514"/>
      <c r="N189" s="514"/>
      <c r="O189" s="514"/>
      <c r="P189" s="514"/>
      <c r="Q189" s="514"/>
      <c r="R189" s="514"/>
    </row>
    <row r="190" spans="1:18" x14ac:dyDescent="0.25">
      <c r="A190" s="499"/>
      <c r="B190" s="442"/>
      <c r="C190" s="78" t="s">
        <v>369</v>
      </c>
      <c r="D190" s="77" t="s">
        <v>360</v>
      </c>
      <c r="E190" s="515"/>
      <c r="F190" s="514"/>
      <c r="G190" s="514"/>
      <c r="H190" s="514"/>
      <c r="I190" s="514"/>
      <c r="J190" s="514"/>
      <c r="K190" s="514"/>
      <c r="L190" s="514"/>
      <c r="M190" s="514"/>
      <c r="N190" s="514"/>
      <c r="O190" s="514"/>
      <c r="P190" s="514"/>
      <c r="Q190" s="514"/>
      <c r="R190" s="514"/>
    </row>
    <row r="191" spans="1:18" x14ac:dyDescent="0.25">
      <c r="A191" s="499"/>
      <c r="B191" s="442"/>
      <c r="C191" s="78" t="s">
        <v>368</v>
      </c>
      <c r="D191" s="77" t="s">
        <v>360</v>
      </c>
      <c r="E191" s="515"/>
      <c r="F191" s="514"/>
      <c r="G191" s="514"/>
      <c r="H191" s="514"/>
      <c r="I191" s="514"/>
      <c r="J191" s="514"/>
      <c r="K191" s="514"/>
      <c r="L191" s="514"/>
      <c r="M191" s="514"/>
      <c r="N191" s="514"/>
      <c r="O191" s="514"/>
      <c r="P191" s="514"/>
      <c r="Q191" s="514"/>
      <c r="R191" s="514"/>
    </row>
    <row r="192" spans="1:18" x14ac:dyDescent="0.25">
      <c r="A192" s="499"/>
      <c r="B192" s="442"/>
      <c r="C192" s="78" t="s">
        <v>367</v>
      </c>
      <c r="D192" s="77" t="s">
        <v>360</v>
      </c>
      <c r="E192" s="515"/>
      <c r="F192" s="514"/>
      <c r="G192" s="514"/>
      <c r="H192" s="514"/>
      <c r="I192" s="514"/>
      <c r="J192" s="514"/>
      <c r="K192" s="514"/>
      <c r="L192" s="514"/>
      <c r="M192" s="514"/>
      <c r="N192" s="514"/>
      <c r="O192" s="514"/>
      <c r="P192" s="514"/>
      <c r="Q192" s="514"/>
      <c r="R192" s="514"/>
    </row>
    <row r="193" spans="1:18" x14ac:dyDescent="0.25">
      <c r="A193" s="499"/>
      <c r="B193" s="442"/>
      <c r="C193" s="78" t="s">
        <v>366</v>
      </c>
      <c r="D193" s="77" t="s">
        <v>360</v>
      </c>
      <c r="E193" s="515"/>
      <c r="F193" s="514"/>
      <c r="G193" s="514"/>
      <c r="H193" s="514"/>
      <c r="I193" s="514"/>
      <c r="J193" s="514"/>
      <c r="K193" s="514"/>
      <c r="L193" s="514"/>
      <c r="M193" s="514"/>
      <c r="N193" s="514"/>
      <c r="O193" s="514"/>
      <c r="P193" s="514"/>
      <c r="Q193" s="514"/>
      <c r="R193" s="514"/>
    </row>
    <row r="194" spans="1:18" x14ac:dyDescent="0.25">
      <c r="A194" s="499"/>
      <c r="B194" s="442"/>
      <c r="C194" s="78" t="s">
        <v>365</v>
      </c>
      <c r="D194" s="77" t="s">
        <v>360</v>
      </c>
      <c r="E194" s="515"/>
      <c r="F194" s="514"/>
      <c r="G194" s="514"/>
      <c r="H194" s="514"/>
      <c r="I194" s="514"/>
      <c r="J194" s="514"/>
      <c r="K194" s="514"/>
      <c r="L194" s="514"/>
      <c r="M194" s="514"/>
      <c r="N194" s="514"/>
      <c r="O194" s="514"/>
      <c r="P194" s="514"/>
      <c r="Q194" s="514"/>
      <c r="R194" s="514"/>
    </row>
    <row r="195" spans="1:18" x14ac:dyDescent="0.25">
      <c r="A195" s="499"/>
      <c r="B195" s="442"/>
      <c r="C195" s="78" t="s">
        <v>364</v>
      </c>
      <c r="D195" s="77" t="s">
        <v>360</v>
      </c>
      <c r="E195" s="515"/>
      <c r="F195" s="514"/>
      <c r="G195" s="514"/>
      <c r="H195" s="514"/>
      <c r="I195" s="514"/>
      <c r="J195" s="514"/>
      <c r="K195" s="514"/>
      <c r="L195" s="514"/>
      <c r="M195" s="514"/>
      <c r="N195" s="514"/>
      <c r="O195" s="514"/>
      <c r="P195" s="514"/>
      <c r="Q195" s="514"/>
      <c r="R195" s="514"/>
    </row>
    <row r="196" spans="1:18" x14ac:dyDescent="0.25">
      <c r="A196" s="499"/>
      <c r="B196" s="442"/>
      <c r="C196" s="78" t="s">
        <v>363</v>
      </c>
      <c r="D196" s="77" t="s">
        <v>360</v>
      </c>
      <c r="E196" s="515"/>
      <c r="F196" s="514"/>
      <c r="G196" s="514"/>
      <c r="H196" s="514"/>
      <c r="I196" s="514"/>
      <c r="J196" s="514"/>
      <c r="K196" s="514"/>
      <c r="L196" s="514"/>
      <c r="M196" s="514"/>
      <c r="N196" s="514"/>
      <c r="O196" s="514"/>
      <c r="P196" s="514"/>
      <c r="Q196" s="514"/>
      <c r="R196" s="514"/>
    </row>
    <row r="197" spans="1:18" x14ac:dyDescent="0.25">
      <c r="A197" s="499"/>
      <c r="B197" s="442"/>
      <c r="C197" s="78" t="s">
        <v>362</v>
      </c>
      <c r="D197" s="77" t="s">
        <v>360</v>
      </c>
      <c r="E197" s="515"/>
      <c r="F197" s="514"/>
      <c r="G197" s="514"/>
      <c r="H197" s="514"/>
      <c r="I197" s="514"/>
      <c r="J197" s="514"/>
      <c r="K197" s="514"/>
      <c r="L197" s="514"/>
      <c r="M197" s="514"/>
      <c r="N197" s="514"/>
      <c r="O197" s="514"/>
      <c r="P197" s="514"/>
      <c r="Q197" s="514"/>
      <c r="R197" s="514"/>
    </row>
    <row r="198" spans="1:18" x14ac:dyDescent="0.25">
      <c r="A198" s="500"/>
      <c r="B198" s="443"/>
      <c r="C198" s="78" t="s">
        <v>361</v>
      </c>
      <c r="D198" s="77" t="s">
        <v>360</v>
      </c>
      <c r="E198" s="515"/>
      <c r="F198" s="514"/>
      <c r="G198" s="514"/>
      <c r="H198" s="514"/>
      <c r="I198" s="514"/>
      <c r="J198" s="514"/>
      <c r="K198" s="514"/>
      <c r="L198" s="514"/>
      <c r="M198" s="514"/>
      <c r="N198" s="514"/>
      <c r="O198" s="514"/>
      <c r="P198" s="514"/>
      <c r="Q198" s="514"/>
      <c r="R198" s="514"/>
    </row>
    <row r="199" spans="1:18" x14ac:dyDescent="0.25">
      <c r="A199" s="501">
        <v>11</v>
      </c>
      <c r="B199" s="444" t="s">
        <v>359</v>
      </c>
      <c r="C199" s="76" t="s">
        <v>358</v>
      </c>
      <c r="D199" s="75" t="s">
        <v>340</v>
      </c>
      <c r="E199" s="516" t="s">
        <v>357</v>
      </c>
      <c r="F199" s="517"/>
      <c r="G199" s="517"/>
      <c r="H199" s="517"/>
      <c r="I199" s="517"/>
      <c r="J199" s="517"/>
      <c r="K199" s="517"/>
      <c r="L199" s="517"/>
      <c r="M199" s="517"/>
      <c r="N199" s="517"/>
      <c r="O199" s="517"/>
      <c r="P199" s="517"/>
      <c r="Q199" s="517"/>
      <c r="R199" s="517"/>
    </row>
    <row r="200" spans="1:18" x14ac:dyDescent="0.25">
      <c r="A200" s="502"/>
      <c r="B200" s="445"/>
      <c r="C200" s="76" t="s">
        <v>356</v>
      </c>
      <c r="D200" s="75" t="s">
        <v>340</v>
      </c>
      <c r="E200" s="518"/>
      <c r="F200" s="517"/>
      <c r="G200" s="517"/>
      <c r="H200" s="517"/>
      <c r="I200" s="517"/>
      <c r="J200" s="517"/>
      <c r="K200" s="517"/>
      <c r="L200" s="517"/>
      <c r="M200" s="517"/>
      <c r="N200" s="517"/>
      <c r="O200" s="517"/>
      <c r="P200" s="517"/>
      <c r="Q200" s="517"/>
      <c r="R200" s="517"/>
    </row>
    <row r="201" spans="1:18" x14ac:dyDescent="0.25">
      <c r="A201" s="502"/>
      <c r="B201" s="445"/>
      <c r="C201" s="76" t="s">
        <v>355</v>
      </c>
      <c r="D201" s="75" t="s">
        <v>340</v>
      </c>
      <c r="E201" s="518"/>
      <c r="F201" s="517"/>
      <c r="G201" s="517"/>
      <c r="H201" s="517"/>
      <c r="I201" s="517"/>
      <c r="J201" s="517"/>
      <c r="K201" s="517"/>
      <c r="L201" s="517"/>
      <c r="M201" s="517"/>
      <c r="N201" s="517"/>
      <c r="O201" s="517"/>
      <c r="P201" s="517"/>
      <c r="Q201" s="517"/>
      <c r="R201" s="517"/>
    </row>
    <row r="202" spans="1:18" x14ac:dyDescent="0.25">
      <c r="A202" s="502"/>
      <c r="B202" s="445"/>
      <c r="C202" s="76" t="s">
        <v>354</v>
      </c>
      <c r="D202" s="75" t="s">
        <v>340</v>
      </c>
      <c r="E202" s="518"/>
      <c r="F202" s="517"/>
      <c r="G202" s="517"/>
      <c r="H202" s="517"/>
      <c r="I202" s="517"/>
      <c r="J202" s="517"/>
      <c r="K202" s="517"/>
      <c r="L202" s="517"/>
      <c r="M202" s="517"/>
      <c r="N202" s="517"/>
      <c r="O202" s="517"/>
      <c r="P202" s="517"/>
      <c r="Q202" s="517"/>
      <c r="R202" s="517"/>
    </row>
    <row r="203" spans="1:18" x14ac:dyDescent="0.25">
      <c r="A203" s="502"/>
      <c r="B203" s="445"/>
      <c r="C203" s="76" t="s">
        <v>353</v>
      </c>
      <c r="D203" s="75" t="s">
        <v>340</v>
      </c>
      <c r="E203" s="518"/>
      <c r="F203" s="517"/>
      <c r="G203" s="517"/>
      <c r="H203" s="517"/>
      <c r="I203" s="517"/>
      <c r="J203" s="517"/>
      <c r="K203" s="517"/>
      <c r="L203" s="517"/>
      <c r="M203" s="517"/>
      <c r="N203" s="517"/>
      <c r="O203" s="517"/>
      <c r="P203" s="517"/>
      <c r="Q203" s="517"/>
      <c r="R203" s="517"/>
    </row>
    <row r="204" spans="1:18" x14ac:dyDescent="0.25">
      <c r="A204" s="502"/>
      <c r="B204" s="445"/>
      <c r="C204" s="76" t="s">
        <v>352</v>
      </c>
      <c r="D204" s="75" t="s">
        <v>340</v>
      </c>
      <c r="E204" s="518"/>
      <c r="F204" s="517"/>
      <c r="G204" s="517"/>
      <c r="H204" s="517"/>
      <c r="I204" s="517"/>
      <c r="J204" s="517"/>
      <c r="K204" s="517"/>
      <c r="L204" s="517"/>
      <c r="M204" s="517"/>
      <c r="N204" s="517"/>
      <c r="O204" s="517"/>
      <c r="P204" s="517"/>
      <c r="Q204" s="517"/>
      <c r="R204" s="517"/>
    </row>
    <row r="205" spans="1:18" x14ac:dyDescent="0.25">
      <c r="A205" s="502"/>
      <c r="B205" s="445"/>
      <c r="C205" s="76" t="s">
        <v>351</v>
      </c>
      <c r="D205" s="75" t="s">
        <v>340</v>
      </c>
      <c r="E205" s="518"/>
      <c r="F205" s="517"/>
      <c r="G205" s="517"/>
      <c r="H205" s="517"/>
      <c r="I205" s="517"/>
      <c r="J205" s="517"/>
      <c r="K205" s="517"/>
      <c r="L205" s="517"/>
      <c r="M205" s="517"/>
      <c r="N205" s="517"/>
      <c r="O205" s="517"/>
      <c r="P205" s="517"/>
      <c r="Q205" s="517"/>
      <c r="R205" s="517"/>
    </row>
    <row r="206" spans="1:18" x14ac:dyDescent="0.25">
      <c r="A206" s="502"/>
      <c r="B206" s="445"/>
      <c r="C206" s="76" t="s">
        <v>350</v>
      </c>
      <c r="D206" s="75" t="s">
        <v>340</v>
      </c>
      <c r="E206" s="518"/>
      <c r="F206" s="517"/>
      <c r="G206" s="517"/>
      <c r="H206" s="517"/>
      <c r="I206" s="517"/>
      <c r="J206" s="517"/>
      <c r="K206" s="517"/>
      <c r="L206" s="517"/>
      <c r="M206" s="517"/>
      <c r="N206" s="517"/>
      <c r="O206" s="517"/>
      <c r="P206" s="517"/>
      <c r="Q206" s="517"/>
      <c r="R206" s="517"/>
    </row>
    <row r="207" spans="1:18" x14ac:dyDescent="0.25">
      <c r="A207" s="502"/>
      <c r="B207" s="445"/>
      <c r="C207" s="76" t="s">
        <v>349</v>
      </c>
      <c r="D207" s="75" t="s">
        <v>340</v>
      </c>
      <c r="E207" s="518"/>
      <c r="F207" s="517"/>
      <c r="G207" s="517"/>
      <c r="H207" s="517"/>
      <c r="I207" s="517"/>
      <c r="J207" s="517"/>
      <c r="K207" s="517"/>
      <c r="L207" s="517"/>
      <c r="M207" s="517"/>
      <c r="N207" s="517"/>
      <c r="O207" s="517"/>
      <c r="P207" s="517"/>
      <c r="Q207" s="517"/>
      <c r="R207" s="517"/>
    </row>
    <row r="208" spans="1:18" x14ac:dyDescent="0.25">
      <c r="A208" s="502"/>
      <c r="B208" s="445"/>
      <c r="C208" s="76" t="s">
        <v>348</v>
      </c>
      <c r="D208" s="75" t="s">
        <v>340</v>
      </c>
      <c r="E208" s="518"/>
      <c r="F208" s="517"/>
      <c r="G208" s="517"/>
      <c r="H208" s="517"/>
      <c r="I208" s="517"/>
      <c r="J208" s="517"/>
      <c r="K208" s="517"/>
      <c r="L208" s="517"/>
      <c r="M208" s="517"/>
      <c r="N208" s="517"/>
      <c r="O208" s="517"/>
      <c r="P208" s="517"/>
      <c r="Q208" s="517"/>
      <c r="R208" s="517"/>
    </row>
    <row r="209" spans="1:18" x14ac:dyDescent="0.25">
      <c r="A209" s="502"/>
      <c r="B209" s="445"/>
      <c r="C209" s="76" t="s">
        <v>347</v>
      </c>
      <c r="D209" s="75" t="s">
        <v>340</v>
      </c>
      <c r="E209" s="518"/>
      <c r="F209" s="517"/>
      <c r="G209" s="517"/>
      <c r="H209" s="517"/>
      <c r="I209" s="517"/>
      <c r="J209" s="517"/>
      <c r="K209" s="517"/>
      <c r="L209" s="517"/>
      <c r="M209" s="517"/>
      <c r="N209" s="517"/>
      <c r="O209" s="517"/>
      <c r="P209" s="517"/>
      <c r="Q209" s="517"/>
      <c r="R209" s="517"/>
    </row>
    <row r="210" spans="1:18" x14ac:dyDescent="0.25">
      <c r="A210" s="502"/>
      <c r="B210" s="445"/>
      <c r="C210" s="76" t="s">
        <v>346</v>
      </c>
      <c r="D210" s="75" t="s">
        <v>340</v>
      </c>
      <c r="E210" s="518"/>
      <c r="F210" s="517"/>
      <c r="G210" s="517"/>
      <c r="H210" s="517"/>
      <c r="I210" s="517"/>
      <c r="J210" s="517"/>
      <c r="K210" s="517"/>
      <c r="L210" s="517"/>
      <c r="M210" s="517"/>
      <c r="N210" s="517"/>
      <c r="O210" s="517"/>
      <c r="P210" s="517"/>
      <c r="Q210" s="517"/>
      <c r="R210" s="517"/>
    </row>
    <row r="211" spans="1:18" x14ac:dyDescent="0.25">
      <c r="A211" s="502"/>
      <c r="B211" s="445"/>
      <c r="C211" s="76" t="s">
        <v>345</v>
      </c>
      <c r="D211" s="75" t="s">
        <v>340</v>
      </c>
      <c r="E211" s="518"/>
      <c r="F211" s="517"/>
      <c r="G211" s="517"/>
      <c r="H211" s="517"/>
      <c r="I211" s="517"/>
      <c r="J211" s="517"/>
      <c r="K211" s="517"/>
      <c r="L211" s="517"/>
      <c r="M211" s="517"/>
      <c r="N211" s="517"/>
      <c r="O211" s="517"/>
      <c r="P211" s="517"/>
      <c r="Q211" s="517"/>
      <c r="R211" s="517"/>
    </row>
    <row r="212" spans="1:18" x14ac:dyDescent="0.25">
      <c r="A212" s="502"/>
      <c r="B212" s="445"/>
      <c r="C212" s="76" t="s">
        <v>344</v>
      </c>
      <c r="D212" s="75" t="s">
        <v>340</v>
      </c>
      <c r="E212" s="518"/>
      <c r="F212" s="517"/>
      <c r="G212" s="517"/>
      <c r="H212" s="517"/>
      <c r="I212" s="517"/>
      <c r="J212" s="517"/>
      <c r="K212" s="517"/>
      <c r="L212" s="517"/>
      <c r="M212" s="517"/>
      <c r="N212" s="517"/>
      <c r="O212" s="517"/>
      <c r="P212" s="517"/>
      <c r="Q212" s="517"/>
      <c r="R212" s="517"/>
    </row>
    <row r="213" spans="1:18" x14ac:dyDescent="0.25">
      <c r="A213" s="502"/>
      <c r="B213" s="445"/>
      <c r="C213" s="76" t="s">
        <v>343</v>
      </c>
      <c r="D213" s="75" t="s">
        <v>340</v>
      </c>
      <c r="E213" s="518"/>
      <c r="F213" s="517"/>
      <c r="G213" s="517"/>
      <c r="H213" s="517"/>
      <c r="I213" s="517"/>
      <c r="J213" s="517"/>
      <c r="K213" s="517"/>
      <c r="L213" s="517"/>
      <c r="M213" s="517"/>
      <c r="N213" s="517"/>
      <c r="O213" s="517"/>
      <c r="P213" s="517"/>
      <c r="Q213" s="517"/>
      <c r="R213" s="517"/>
    </row>
    <row r="214" spans="1:18" x14ac:dyDescent="0.25">
      <c r="A214" s="502"/>
      <c r="B214" s="445"/>
      <c r="C214" s="76" t="s">
        <v>342</v>
      </c>
      <c r="D214" s="75" t="s">
        <v>340</v>
      </c>
      <c r="E214" s="518"/>
      <c r="F214" s="517"/>
      <c r="G214" s="517"/>
      <c r="H214" s="517"/>
      <c r="I214" s="517"/>
      <c r="J214" s="517"/>
      <c r="K214" s="517"/>
      <c r="L214" s="517"/>
      <c r="M214" s="517"/>
      <c r="N214" s="517"/>
      <c r="O214" s="517"/>
      <c r="P214" s="517"/>
      <c r="Q214" s="517"/>
      <c r="R214" s="517"/>
    </row>
    <row r="215" spans="1:18" x14ac:dyDescent="0.25">
      <c r="A215" s="502"/>
      <c r="B215" s="445"/>
      <c r="C215" s="76" t="s">
        <v>341</v>
      </c>
      <c r="D215" s="75" t="s">
        <v>340</v>
      </c>
      <c r="E215" s="518"/>
      <c r="F215" s="517"/>
      <c r="G215" s="517"/>
      <c r="H215" s="517"/>
      <c r="I215" s="517"/>
      <c r="J215" s="517"/>
      <c r="K215" s="517"/>
      <c r="L215" s="517"/>
      <c r="M215" s="517"/>
      <c r="N215" s="517"/>
      <c r="O215" s="517"/>
      <c r="P215" s="517"/>
      <c r="Q215" s="517"/>
      <c r="R215" s="517"/>
    </row>
    <row r="216" spans="1:18" x14ac:dyDescent="0.25">
      <c r="A216" s="503">
        <v>12</v>
      </c>
      <c r="B216" s="446" t="s">
        <v>56</v>
      </c>
      <c r="C216" s="74" t="s">
        <v>339</v>
      </c>
      <c r="D216" s="73" t="s">
        <v>305</v>
      </c>
      <c r="E216" s="519" t="s">
        <v>338</v>
      </c>
      <c r="F216" s="520"/>
      <c r="G216" s="520"/>
      <c r="H216" s="520"/>
      <c r="I216" s="520"/>
      <c r="J216" s="520"/>
      <c r="K216" s="520"/>
      <c r="L216" s="520"/>
      <c r="M216" s="520"/>
      <c r="N216" s="520"/>
      <c r="O216" s="520"/>
      <c r="P216" s="520"/>
      <c r="Q216" s="520"/>
      <c r="R216" s="520"/>
    </row>
    <row r="217" spans="1:18" x14ac:dyDescent="0.25">
      <c r="A217" s="504"/>
      <c r="B217" s="447"/>
      <c r="C217" s="74" t="s">
        <v>337</v>
      </c>
      <c r="D217" s="73" t="s">
        <v>305</v>
      </c>
      <c r="E217" s="521"/>
      <c r="F217" s="520"/>
      <c r="G217" s="520"/>
      <c r="H217" s="520"/>
      <c r="I217" s="520"/>
      <c r="J217" s="520"/>
      <c r="K217" s="520"/>
      <c r="L217" s="520"/>
      <c r="M217" s="520"/>
      <c r="N217" s="520"/>
      <c r="O217" s="520"/>
      <c r="P217" s="520"/>
      <c r="Q217" s="520"/>
      <c r="R217" s="520"/>
    </row>
    <row r="218" spans="1:18" x14ac:dyDescent="0.25">
      <c r="A218" s="504"/>
      <c r="B218" s="447"/>
      <c r="C218" s="74" t="s">
        <v>336</v>
      </c>
      <c r="D218" s="73" t="s">
        <v>305</v>
      </c>
      <c r="E218" s="521"/>
      <c r="F218" s="520"/>
      <c r="G218" s="520"/>
      <c r="H218" s="520"/>
      <c r="I218" s="520"/>
      <c r="J218" s="520"/>
      <c r="K218" s="520"/>
      <c r="L218" s="520"/>
      <c r="M218" s="520"/>
      <c r="N218" s="520"/>
      <c r="O218" s="520"/>
      <c r="P218" s="520"/>
      <c r="Q218" s="520"/>
      <c r="R218" s="520"/>
    </row>
    <row r="219" spans="1:18" x14ac:dyDescent="0.25">
      <c r="A219" s="504"/>
      <c r="B219" s="447"/>
      <c r="C219" s="74" t="s">
        <v>335</v>
      </c>
      <c r="D219" s="73" t="s">
        <v>305</v>
      </c>
      <c r="E219" s="521"/>
      <c r="F219" s="520"/>
      <c r="G219" s="520"/>
      <c r="H219" s="520"/>
      <c r="I219" s="520"/>
      <c r="J219" s="520"/>
      <c r="K219" s="520"/>
      <c r="L219" s="520"/>
      <c r="M219" s="520"/>
      <c r="N219" s="520"/>
      <c r="O219" s="520"/>
      <c r="P219" s="520"/>
      <c r="Q219" s="520"/>
      <c r="R219" s="520"/>
    </row>
    <row r="220" spans="1:18" x14ac:dyDescent="0.25">
      <c r="A220" s="504"/>
      <c r="B220" s="447"/>
      <c r="C220" s="74" t="s">
        <v>334</v>
      </c>
      <c r="D220" s="73" t="s">
        <v>305</v>
      </c>
      <c r="E220" s="521"/>
      <c r="F220" s="520"/>
      <c r="G220" s="520"/>
      <c r="H220" s="520"/>
      <c r="I220" s="520"/>
      <c r="J220" s="520"/>
      <c r="K220" s="520"/>
      <c r="L220" s="520"/>
      <c r="M220" s="520"/>
      <c r="N220" s="520"/>
      <c r="O220" s="520"/>
      <c r="P220" s="520"/>
      <c r="Q220" s="520"/>
      <c r="R220" s="520"/>
    </row>
    <row r="221" spans="1:18" x14ac:dyDescent="0.25">
      <c r="A221" s="504"/>
      <c r="B221" s="447"/>
      <c r="C221" s="74" t="s">
        <v>333</v>
      </c>
      <c r="D221" s="73" t="s">
        <v>305</v>
      </c>
      <c r="E221" s="521"/>
      <c r="F221" s="520"/>
      <c r="G221" s="520"/>
      <c r="H221" s="520"/>
      <c r="I221" s="520"/>
      <c r="J221" s="520"/>
      <c r="K221" s="520"/>
      <c r="L221" s="520"/>
      <c r="M221" s="520"/>
      <c r="N221" s="520"/>
      <c r="O221" s="520"/>
      <c r="P221" s="520"/>
      <c r="Q221" s="520"/>
      <c r="R221" s="520"/>
    </row>
    <row r="222" spans="1:18" x14ac:dyDescent="0.25">
      <c r="A222" s="504"/>
      <c r="B222" s="447"/>
      <c r="C222" s="74" t="s">
        <v>332</v>
      </c>
      <c r="D222" s="73" t="s">
        <v>305</v>
      </c>
      <c r="E222" s="521"/>
      <c r="F222" s="520"/>
      <c r="G222" s="520"/>
      <c r="H222" s="520"/>
      <c r="I222" s="520"/>
      <c r="J222" s="520"/>
      <c r="K222" s="520"/>
      <c r="L222" s="520"/>
      <c r="M222" s="520"/>
      <c r="N222" s="520"/>
      <c r="O222" s="520"/>
      <c r="P222" s="520"/>
      <c r="Q222" s="520"/>
      <c r="R222" s="520"/>
    </row>
    <row r="223" spans="1:18" x14ac:dyDescent="0.25">
      <c r="A223" s="504"/>
      <c r="B223" s="447"/>
      <c r="C223" s="74" t="s">
        <v>331</v>
      </c>
      <c r="D223" s="73" t="s">
        <v>305</v>
      </c>
      <c r="E223" s="521"/>
      <c r="F223" s="520"/>
      <c r="G223" s="520"/>
      <c r="H223" s="520"/>
      <c r="I223" s="520"/>
      <c r="J223" s="520"/>
      <c r="K223" s="520"/>
      <c r="L223" s="520"/>
      <c r="M223" s="520"/>
      <c r="N223" s="520"/>
      <c r="O223" s="520"/>
      <c r="P223" s="520"/>
      <c r="Q223" s="520"/>
      <c r="R223" s="520"/>
    </row>
    <row r="224" spans="1:18" x14ac:dyDescent="0.25">
      <c r="A224" s="504"/>
      <c r="B224" s="447"/>
      <c r="C224" s="74" t="s">
        <v>330</v>
      </c>
      <c r="D224" s="73" t="s">
        <v>305</v>
      </c>
      <c r="E224" s="521"/>
      <c r="F224" s="520"/>
      <c r="G224" s="520"/>
      <c r="H224" s="520"/>
      <c r="I224" s="520"/>
      <c r="J224" s="520"/>
      <c r="K224" s="520"/>
      <c r="L224" s="520"/>
      <c r="M224" s="520"/>
      <c r="N224" s="520"/>
      <c r="O224" s="520"/>
      <c r="P224" s="520"/>
      <c r="Q224" s="520"/>
      <c r="R224" s="520"/>
    </row>
    <row r="225" spans="1:18" x14ac:dyDescent="0.25">
      <c r="A225" s="504"/>
      <c r="B225" s="447"/>
      <c r="C225" s="74" t="s">
        <v>329</v>
      </c>
      <c r="D225" s="73" t="s">
        <v>305</v>
      </c>
      <c r="E225" s="521"/>
      <c r="F225" s="520"/>
      <c r="G225" s="520"/>
      <c r="H225" s="520"/>
      <c r="I225" s="520"/>
      <c r="J225" s="520"/>
      <c r="K225" s="520"/>
      <c r="L225" s="520"/>
      <c r="M225" s="520"/>
      <c r="N225" s="520"/>
      <c r="O225" s="520"/>
      <c r="P225" s="520"/>
      <c r="Q225" s="520"/>
      <c r="R225" s="520"/>
    </row>
    <row r="226" spans="1:18" x14ac:dyDescent="0.25">
      <c r="A226" s="504"/>
      <c r="B226" s="447"/>
      <c r="C226" s="74" t="s">
        <v>328</v>
      </c>
      <c r="D226" s="73" t="s">
        <v>305</v>
      </c>
      <c r="E226" s="521"/>
      <c r="F226" s="520"/>
      <c r="G226" s="520"/>
      <c r="H226" s="520"/>
      <c r="I226" s="520"/>
      <c r="J226" s="520"/>
      <c r="K226" s="520"/>
      <c r="L226" s="520"/>
      <c r="M226" s="520"/>
      <c r="N226" s="520"/>
      <c r="O226" s="520"/>
      <c r="P226" s="520"/>
      <c r="Q226" s="520"/>
      <c r="R226" s="520"/>
    </row>
    <row r="227" spans="1:18" x14ac:dyDescent="0.25">
      <c r="A227" s="504"/>
      <c r="B227" s="447"/>
      <c r="C227" s="74" t="s">
        <v>57</v>
      </c>
      <c r="D227" s="73" t="s">
        <v>305</v>
      </c>
      <c r="E227" s="521"/>
      <c r="F227" s="520"/>
      <c r="G227" s="520"/>
      <c r="H227" s="520"/>
      <c r="I227" s="520"/>
      <c r="J227" s="520"/>
      <c r="K227" s="520"/>
      <c r="L227" s="520"/>
      <c r="M227" s="520"/>
      <c r="N227" s="520"/>
      <c r="O227" s="520"/>
      <c r="P227" s="520"/>
      <c r="Q227" s="520"/>
      <c r="R227" s="520"/>
    </row>
    <row r="228" spans="1:18" x14ac:dyDescent="0.25">
      <c r="A228" s="504"/>
      <c r="B228" s="447"/>
      <c r="C228" s="74" t="s">
        <v>327</v>
      </c>
      <c r="D228" s="73" t="s">
        <v>305</v>
      </c>
      <c r="E228" s="521"/>
      <c r="F228" s="520"/>
      <c r="G228" s="520"/>
      <c r="H228" s="520"/>
      <c r="I228" s="520"/>
      <c r="J228" s="520"/>
      <c r="K228" s="520"/>
      <c r="L228" s="520"/>
      <c r="M228" s="520"/>
      <c r="N228" s="520"/>
      <c r="O228" s="520"/>
      <c r="P228" s="520"/>
      <c r="Q228" s="520"/>
      <c r="R228" s="520"/>
    </row>
    <row r="229" spans="1:18" x14ac:dyDescent="0.25">
      <c r="A229" s="504"/>
      <c r="B229" s="447"/>
      <c r="C229" s="74" t="s">
        <v>326</v>
      </c>
      <c r="D229" s="73" t="s">
        <v>305</v>
      </c>
      <c r="E229" s="521"/>
      <c r="F229" s="520"/>
      <c r="G229" s="520"/>
      <c r="H229" s="520"/>
      <c r="I229" s="520"/>
      <c r="J229" s="520"/>
      <c r="K229" s="520"/>
      <c r="L229" s="520"/>
      <c r="M229" s="520"/>
      <c r="N229" s="520"/>
      <c r="O229" s="520"/>
      <c r="P229" s="520"/>
      <c r="Q229" s="520"/>
      <c r="R229" s="520"/>
    </row>
    <row r="230" spans="1:18" x14ac:dyDescent="0.25">
      <c r="A230" s="504"/>
      <c r="B230" s="447"/>
      <c r="C230" s="74" t="s">
        <v>325</v>
      </c>
      <c r="D230" s="73" t="s">
        <v>305</v>
      </c>
      <c r="E230" s="521"/>
      <c r="F230" s="520"/>
      <c r="G230" s="520"/>
      <c r="H230" s="520"/>
      <c r="I230" s="520"/>
      <c r="J230" s="520"/>
      <c r="K230" s="520"/>
      <c r="L230" s="520"/>
      <c r="M230" s="520"/>
      <c r="N230" s="520"/>
      <c r="O230" s="520"/>
      <c r="P230" s="520"/>
      <c r="Q230" s="520"/>
      <c r="R230" s="520"/>
    </row>
    <row r="231" spans="1:18" x14ac:dyDescent="0.25">
      <c r="A231" s="504"/>
      <c r="B231" s="447"/>
      <c r="C231" s="74" t="s">
        <v>324</v>
      </c>
      <c r="D231" s="73" t="s">
        <v>305</v>
      </c>
      <c r="E231" s="521"/>
      <c r="F231" s="520"/>
      <c r="G231" s="520"/>
      <c r="H231" s="520"/>
      <c r="I231" s="520"/>
      <c r="J231" s="520"/>
      <c r="K231" s="520"/>
      <c r="L231" s="520"/>
      <c r="M231" s="520"/>
      <c r="N231" s="520"/>
      <c r="O231" s="520"/>
      <c r="P231" s="520"/>
      <c r="Q231" s="520"/>
      <c r="R231" s="520"/>
    </row>
    <row r="232" spans="1:18" x14ac:dyDescent="0.25">
      <c r="A232" s="504"/>
      <c r="B232" s="447"/>
      <c r="C232" s="74" t="s">
        <v>323</v>
      </c>
      <c r="D232" s="73" t="s">
        <v>305</v>
      </c>
      <c r="E232" s="521"/>
      <c r="F232" s="520"/>
      <c r="G232" s="520"/>
      <c r="H232" s="520"/>
      <c r="I232" s="520"/>
      <c r="J232" s="520"/>
      <c r="K232" s="520"/>
      <c r="L232" s="520"/>
      <c r="M232" s="520"/>
      <c r="N232" s="520"/>
      <c r="O232" s="520"/>
      <c r="P232" s="520"/>
      <c r="Q232" s="520"/>
      <c r="R232" s="520"/>
    </row>
    <row r="233" spans="1:18" x14ac:dyDescent="0.25">
      <c r="A233" s="504"/>
      <c r="B233" s="447"/>
      <c r="C233" s="74" t="s">
        <v>322</v>
      </c>
      <c r="D233" s="73" t="s">
        <v>305</v>
      </c>
      <c r="E233" s="521"/>
      <c r="F233" s="520"/>
      <c r="G233" s="520"/>
      <c r="H233" s="520"/>
      <c r="I233" s="520"/>
      <c r="J233" s="520"/>
      <c r="K233" s="520"/>
      <c r="L233" s="520"/>
      <c r="M233" s="520"/>
      <c r="N233" s="520"/>
      <c r="O233" s="520"/>
      <c r="P233" s="520"/>
      <c r="Q233" s="520"/>
      <c r="R233" s="520"/>
    </row>
    <row r="234" spans="1:18" x14ac:dyDescent="0.25">
      <c r="A234" s="504"/>
      <c r="B234" s="447"/>
      <c r="C234" s="74" t="s">
        <v>321</v>
      </c>
      <c r="D234" s="73" t="s">
        <v>305</v>
      </c>
      <c r="E234" s="521"/>
      <c r="F234" s="520"/>
      <c r="G234" s="520"/>
      <c r="H234" s="520"/>
      <c r="I234" s="520"/>
      <c r="J234" s="520"/>
      <c r="K234" s="520"/>
      <c r="L234" s="520"/>
      <c r="M234" s="520"/>
      <c r="N234" s="520"/>
      <c r="O234" s="520"/>
      <c r="P234" s="520"/>
      <c r="Q234" s="520"/>
      <c r="R234" s="520"/>
    </row>
    <row r="235" spans="1:18" x14ac:dyDescent="0.25">
      <c r="A235" s="504"/>
      <c r="B235" s="447"/>
      <c r="C235" s="74" t="s">
        <v>320</v>
      </c>
      <c r="D235" s="73" t="s">
        <v>305</v>
      </c>
      <c r="E235" s="521"/>
      <c r="F235" s="520"/>
      <c r="G235" s="520"/>
      <c r="H235" s="520"/>
      <c r="I235" s="520"/>
      <c r="J235" s="520"/>
      <c r="K235" s="520"/>
      <c r="L235" s="520"/>
      <c r="M235" s="520"/>
      <c r="N235" s="520"/>
      <c r="O235" s="520"/>
      <c r="P235" s="520"/>
      <c r="Q235" s="520"/>
      <c r="R235" s="520"/>
    </row>
    <row r="236" spans="1:18" x14ac:dyDescent="0.25">
      <c r="A236" s="504"/>
      <c r="B236" s="447"/>
      <c r="C236" s="74" t="s">
        <v>319</v>
      </c>
      <c r="D236" s="73" t="s">
        <v>305</v>
      </c>
      <c r="E236" s="521"/>
      <c r="F236" s="520"/>
      <c r="G236" s="520"/>
      <c r="H236" s="520"/>
      <c r="I236" s="520"/>
      <c r="J236" s="520"/>
      <c r="K236" s="520"/>
      <c r="L236" s="520"/>
      <c r="M236" s="520"/>
      <c r="N236" s="520"/>
      <c r="O236" s="520"/>
      <c r="P236" s="520"/>
      <c r="Q236" s="520"/>
      <c r="R236" s="520"/>
    </row>
    <row r="237" spans="1:18" x14ac:dyDescent="0.25">
      <c r="A237" s="504"/>
      <c r="B237" s="447"/>
      <c r="C237" s="74" t="s">
        <v>318</v>
      </c>
      <c r="D237" s="73" t="s">
        <v>305</v>
      </c>
      <c r="E237" s="521"/>
      <c r="F237" s="520"/>
      <c r="G237" s="520"/>
      <c r="H237" s="520"/>
      <c r="I237" s="520"/>
      <c r="J237" s="520"/>
      <c r="K237" s="520"/>
      <c r="L237" s="520"/>
      <c r="M237" s="520"/>
      <c r="N237" s="520"/>
      <c r="O237" s="520"/>
      <c r="P237" s="520"/>
      <c r="Q237" s="520"/>
      <c r="R237" s="520"/>
    </row>
    <row r="238" spans="1:18" x14ac:dyDescent="0.25">
      <c r="A238" s="504"/>
      <c r="B238" s="447"/>
      <c r="C238" s="74" t="s">
        <v>317</v>
      </c>
      <c r="D238" s="73" t="s">
        <v>305</v>
      </c>
      <c r="E238" s="521"/>
      <c r="F238" s="520"/>
      <c r="G238" s="520"/>
      <c r="H238" s="520"/>
      <c r="I238" s="520"/>
      <c r="J238" s="520"/>
      <c r="K238" s="520"/>
      <c r="L238" s="520"/>
      <c r="M238" s="520"/>
      <c r="N238" s="520"/>
      <c r="O238" s="520"/>
      <c r="P238" s="520"/>
      <c r="Q238" s="520"/>
      <c r="R238" s="520"/>
    </row>
    <row r="239" spans="1:18" x14ac:dyDescent="0.25">
      <c r="A239" s="504"/>
      <c r="B239" s="447"/>
      <c r="C239" s="74" t="s">
        <v>316</v>
      </c>
      <c r="D239" s="73" t="s">
        <v>305</v>
      </c>
      <c r="E239" s="521"/>
      <c r="F239" s="520"/>
      <c r="G239" s="520"/>
      <c r="H239" s="520"/>
      <c r="I239" s="520"/>
      <c r="J239" s="520"/>
      <c r="K239" s="520"/>
      <c r="L239" s="520"/>
      <c r="M239" s="520"/>
      <c r="N239" s="520"/>
      <c r="O239" s="520"/>
      <c r="P239" s="520"/>
      <c r="Q239" s="520"/>
      <c r="R239" s="520"/>
    </row>
    <row r="240" spans="1:18" x14ac:dyDescent="0.25">
      <c r="A240" s="504"/>
      <c r="B240" s="447"/>
      <c r="C240" s="74" t="s">
        <v>315</v>
      </c>
      <c r="D240" s="73" t="s">
        <v>305</v>
      </c>
      <c r="E240" s="521"/>
      <c r="F240" s="520"/>
      <c r="G240" s="520"/>
      <c r="H240" s="520"/>
      <c r="I240" s="520"/>
      <c r="J240" s="520"/>
      <c r="K240" s="520"/>
      <c r="L240" s="520"/>
      <c r="M240" s="520"/>
      <c r="N240" s="520"/>
      <c r="O240" s="520"/>
      <c r="P240" s="520"/>
      <c r="Q240" s="520"/>
      <c r="R240" s="520"/>
    </row>
    <row r="241" spans="1:18" x14ac:dyDescent="0.25">
      <c r="A241" s="504"/>
      <c r="B241" s="447"/>
      <c r="C241" s="74" t="s">
        <v>314</v>
      </c>
      <c r="D241" s="73" t="s">
        <v>305</v>
      </c>
      <c r="E241" s="521"/>
      <c r="F241" s="520"/>
      <c r="G241" s="520"/>
      <c r="H241" s="520"/>
      <c r="I241" s="520"/>
      <c r="J241" s="520"/>
      <c r="K241" s="520"/>
      <c r="L241" s="520"/>
      <c r="M241" s="520"/>
      <c r="N241" s="520"/>
      <c r="O241" s="520"/>
      <c r="P241" s="520"/>
      <c r="Q241" s="520"/>
      <c r="R241" s="520"/>
    </row>
    <row r="242" spans="1:18" x14ac:dyDescent="0.25">
      <c r="A242" s="504"/>
      <c r="B242" s="447"/>
      <c r="C242" s="74" t="s">
        <v>313</v>
      </c>
      <c r="D242" s="73" t="s">
        <v>305</v>
      </c>
      <c r="E242" s="521"/>
      <c r="F242" s="520"/>
      <c r="G242" s="520"/>
      <c r="H242" s="520"/>
      <c r="I242" s="520"/>
      <c r="J242" s="520"/>
      <c r="K242" s="520"/>
      <c r="L242" s="520"/>
      <c r="M242" s="520"/>
      <c r="N242" s="520"/>
      <c r="O242" s="520"/>
      <c r="P242" s="520"/>
      <c r="Q242" s="520"/>
      <c r="R242" s="520"/>
    </row>
    <row r="243" spans="1:18" x14ac:dyDescent="0.25">
      <c r="A243" s="504"/>
      <c r="B243" s="447"/>
      <c r="C243" s="74" t="s">
        <v>312</v>
      </c>
      <c r="D243" s="73" t="s">
        <v>305</v>
      </c>
      <c r="E243" s="521"/>
      <c r="F243" s="520"/>
      <c r="G243" s="520"/>
      <c r="H243" s="520"/>
      <c r="I243" s="520"/>
      <c r="J243" s="520"/>
      <c r="K243" s="520"/>
      <c r="L243" s="520"/>
      <c r="M243" s="520"/>
      <c r="N243" s="520"/>
      <c r="O243" s="520"/>
      <c r="P243" s="520"/>
      <c r="Q243" s="520"/>
      <c r="R243" s="520"/>
    </row>
    <row r="244" spans="1:18" x14ac:dyDescent="0.25">
      <c r="A244" s="504"/>
      <c r="B244" s="447"/>
      <c r="C244" s="74" t="s">
        <v>311</v>
      </c>
      <c r="D244" s="73" t="s">
        <v>305</v>
      </c>
      <c r="E244" s="521"/>
      <c r="F244" s="520"/>
      <c r="G244" s="520"/>
      <c r="H244" s="520"/>
      <c r="I244" s="520"/>
      <c r="J244" s="520"/>
      <c r="K244" s="520"/>
      <c r="L244" s="520"/>
      <c r="M244" s="520"/>
      <c r="N244" s="520"/>
      <c r="O244" s="520"/>
      <c r="P244" s="520"/>
      <c r="Q244" s="520"/>
      <c r="R244" s="520"/>
    </row>
    <row r="245" spans="1:18" x14ac:dyDescent="0.25">
      <c r="A245" s="504"/>
      <c r="B245" s="447"/>
      <c r="C245" s="74" t="s">
        <v>310</v>
      </c>
      <c r="D245" s="73" t="s">
        <v>305</v>
      </c>
      <c r="E245" s="521"/>
      <c r="F245" s="520"/>
      <c r="G245" s="520"/>
      <c r="H245" s="520"/>
      <c r="I245" s="520"/>
      <c r="J245" s="520"/>
      <c r="K245" s="520"/>
      <c r="L245" s="520"/>
      <c r="M245" s="520"/>
      <c r="N245" s="520"/>
      <c r="O245" s="520"/>
      <c r="P245" s="520"/>
      <c r="Q245" s="520"/>
      <c r="R245" s="520"/>
    </row>
    <row r="246" spans="1:18" x14ac:dyDescent="0.25">
      <c r="A246" s="504"/>
      <c r="B246" s="447"/>
      <c r="C246" s="74" t="s">
        <v>309</v>
      </c>
      <c r="D246" s="73" t="s">
        <v>305</v>
      </c>
      <c r="E246" s="521"/>
      <c r="F246" s="520"/>
      <c r="G246" s="520"/>
      <c r="H246" s="520"/>
      <c r="I246" s="520"/>
      <c r="J246" s="520"/>
      <c r="K246" s="520"/>
      <c r="L246" s="520"/>
      <c r="M246" s="520"/>
      <c r="N246" s="520"/>
      <c r="O246" s="520"/>
      <c r="P246" s="520"/>
      <c r="Q246" s="520"/>
      <c r="R246" s="520"/>
    </row>
    <row r="247" spans="1:18" x14ac:dyDescent="0.25">
      <c r="A247" s="504"/>
      <c r="B247" s="447"/>
      <c r="C247" s="74" t="s">
        <v>308</v>
      </c>
      <c r="D247" s="73" t="s">
        <v>305</v>
      </c>
      <c r="E247" s="521"/>
      <c r="F247" s="520"/>
      <c r="G247" s="520"/>
      <c r="H247" s="520"/>
      <c r="I247" s="520"/>
      <c r="J247" s="520"/>
      <c r="K247" s="520"/>
      <c r="L247" s="520"/>
      <c r="M247" s="520"/>
      <c r="N247" s="520"/>
      <c r="O247" s="520"/>
      <c r="P247" s="520"/>
      <c r="Q247" s="520"/>
      <c r="R247" s="520"/>
    </row>
    <row r="248" spans="1:18" x14ac:dyDescent="0.25">
      <c r="A248" s="504"/>
      <c r="B248" s="447"/>
      <c r="C248" s="74" t="s">
        <v>307</v>
      </c>
      <c r="D248" s="73" t="s">
        <v>305</v>
      </c>
      <c r="E248" s="521"/>
      <c r="F248" s="520"/>
      <c r="G248" s="520"/>
      <c r="H248" s="520"/>
      <c r="I248" s="520"/>
      <c r="J248" s="520"/>
      <c r="K248" s="520"/>
      <c r="L248" s="520"/>
      <c r="M248" s="520"/>
      <c r="N248" s="520"/>
      <c r="O248" s="520"/>
      <c r="P248" s="520"/>
      <c r="Q248" s="520"/>
      <c r="R248" s="520"/>
    </row>
    <row r="249" spans="1:18" x14ac:dyDescent="0.25">
      <c r="A249" s="505"/>
      <c r="B249" s="448"/>
      <c r="C249" s="74" t="s">
        <v>306</v>
      </c>
      <c r="D249" s="73" t="s">
        <v>305</v>
      </c>
      <c r="E249" s="521"/>
      <c r="F249" s="520"/>
      <c r="G249" s="520"/>
      <c r="H249" s="520"/>
      <c r="I249" s="520"/>
      <c r="J249" s="520"/>
      <c r="K249" s="520"/>
      <c r="L249" s="520"/>
      <c r="M249" s="520"/>
      <c r="N249" s="520"/>
      <c r="O249" s="520"/>
      <c r="P249" s="520"/>
      <c r="Q249" s="520"/>
      <c r="R249" s="520"/>
    </row>
    <row r="250" spans="1:18" x14ac:dyDescent="0.25">
      <c r="A250" s="506">
        <v>13</v>
      </c>
      <c r="B250" s="449" t="s">
        <v>53</v>
      </c>
      <c r="C250" s="72" t="s">
        <v>62</v>
      </c>
      <c r="D250" s="71" t="s">
        <v>256</v>
      </c>
      <c r="E250" s="522" t="s">
        <v>304</v>
      </c>
      <c r="F250" s="523"/>
      <c r="G250" s="523"/>
      <c r="H250" s="523"/>
      <c r="I250" s="523"/>
      <c r="J250" s="523"/>
      <c r="K250" s="523"/>
      <c r="L250" s="523"/>
      <c r="M250" s="523"/>
      <c r="N250" s="523"/>
      <c r="O250" s="523"/>
      <c r="P250" s="523"/>
      <c r="Q250" s="523"/>
      <c r="R250" s="523"/>
    </row>
    <row r="251" spans="1:18" x14ac:dyDescent="0.25">
      <c r="A251" s="507"/>
      <c r="B251" s="450"/>
      <c r="C251" s="72" t="s">
        <v>303</v>
      </c>
      <c r="D251" s="71" t="s">
        <v>256</v>
      </c>
      <c r="E251" s="524"/>
      <c r="F251" s="523"/>
      <c r="G251" s="523"/>
      <c r="H251" s="523"/>
      <c r="I251" s="523"/>
      <c r="J251" s="523"/>
      <c r="K251" s="523"/>
      <c r="L251" s="523"/>
      <c r="M251" s="523"/>
      <c r="N251" s="523"/>
      <c r="O251" s="523"/>
      <c r="P251" s="523"/>
      <c r="Q251" s="523"/>
      <c r="R251" s="523"/>
    </row>
    <row r="252" spans="1:18" x14ac:dyDescent="0.25">
      <c r="A252" s="507"/>
      <c r="B252" s="450"/>
      <c r="C252" s="72" t="s">
        <v>302</v>
      </c>
      <c r="D252" s="71" t="s">
        <v>256</v>
      </c>
      <c r="E252" s="524"/>
      <c r="F252" s="523"/>
      <c r="G252" s="523"/>
      <c r="H252" s="523"/>
      <c r="I252" s="523"/>
      <c r="J252" s="523"/>
      <c r="K252" s="523"/>
      <c r="L252" s="523"/>
      <c r="M252" s="523"/>
      <c r="N252" s="523"/>
      <c r="O252" s="523"/>
      <c r="P252" s="523"/>
      <c r="Q252" s="523"/>
      <c r="R252" s="523"/>
    </row>
    <row r="253" spans="1:18" x14ac:dyDescent="0.25">
      <c r="A253" s="507"/>
      <c r="B253" s="450"/>
      <c r="C253" s="72" t="s">
        <v>301</v>
      </c>
      <c r="D253" s="71" t="s">
        <v>256</v>
      </c>
      <c r="E253" s="524"/>
      <c r="F253" s="523"/>
      <c r="G253" s="523"/>
      <c r="H253" s="523"/>
      <c r="I253" s="523"/>
      <c r="J253" s="523"/>
      <c r="K253" s="523"/>
      <c r="L253" s="523"/>
      <c r="M253" s="523"/>
      <c r="N253" s="523"/>
      <c r="O253" s="523"/>
      <c r="P253" s="523"/>
      <c r="Q253" s="523"/>
      <c r="R253" s="523"/>
    </row>
    <row r="254" spans="1:18" x14ac:dyDescent="0.25">
      <c r="A254" s="507"/>
      <c r="B254" s="450"/>
      <c r="C254" s="72" t="s">
        <v>300</v>
      </c>
      <c r="D254" s="71" t="s">
        <v>256</v>
      </c>
      <c r="E254" s="524"/>
      <c r="F254" s="523"/>
      <c r="G254" s="523"/>
      <c r="H254" s="523"/>
      <c r="I254" s="523"/>
      <c r="J254" s="523"/>
      <c r="K254" s="523"/>
      <c r="L254" s="523"/>
      <c r="M254" s="523"/>
      <c r="N254" s="523"/>
      <c r="O254" s="523"/>
      <c r="P254" s="523"/>
      <c r="Q254" s="523"/>
      <c r="R254" s="523"/>
    </row>
    <row r="255" spans="1:18" x14ac:dyDescent="0.25">
      <c r="A255" s="507"/>
      <c r="B255" s="450"/>
      <c r="C255" s="72" t="s">
        <v>299</v>
      </c>
      <c r="D255" s="71" t="s">
        <v>256</v>
      </c>
      <c r="E255" s="524"/>
      <c r="F255" s="523"/>
      <c r="G255" s="523"/>
      <c r="H255" s="523"/>
      <c r="I255" s="523"/>
      <c r="J255" s="523"/>
      <c r="K255" s="523"/>
      <c r="L255" s="523"/>
      <c r="M255" s="523"/>
      <c r="N255" s="523"/>
      <c r="O255" s="523"/>
      <c r="P255" s="523"/>
      <c r="Q255" s="523"/>
      <c r="R255" s="523"/>
    </row>
    <row r="256" spans="1:18" x14ac:dyDescent="0.25">
      <c r="A256" s="507"/>
      <c r="B256" s="450"/>
      <c r="C256" s="72" t="s">
        <v>298</v>
      </c>
      <c r="D256" s="71" t="s">
        <v>256</v>
      </c>
      <c r="E256" s="524"/>
      <c r="F256" s="523"/>
      <c r="G256" s="523"/>
      <c r="H256" s="523"/>
      <c r="I256" s="523"/>
      <c r="J256" s="523"/>
      <c r="K256" s="523"/>
      <c r="L256" s="523"/>
      <c r="M256" s="523"/>
      <c r="N256" s="523"/>
      <c r="O256" s="523"/>
      <c r="P256" s="523"/>
      <c r="Q256" s="523"/>
      <c r="R256" s="523"/>
    </row>
    <row r="257" spans="1:18" x14ac:dyDescent="0.25">
      <c r="A257" s="507"/>
      <c r="B257" s="450"/>
      <c r="C257" s="72" t="s">
        <v>297</v>
      </c>
      <c r="D257" s="71" t="s">
        <v>256</v>
      </c>
      <c r="E257" s="524"/>
      <c r="F257" s="523"/>
      <c r="G257" s="523"/>
      <c r="H257" s="523"/>
      <c r="I257" s="523"/>
      <c r="J257" s="523"/>
      <c r="K257" s="523"/>
      <c r="L257" s="523"/>
      <c r="M257" s="523"/>
      <c r="N257" s="523"/>
      <c r="O257" s="523"/>
      <c r="P257" s="523"/>
      <c r="Q257" s="523"/>
      <c r="R257" s="523"/>
    </row>
    <row r="258" spans="1:18" x14ac:dyDescent="0.25">
      <c r="A258" s="507"/>
      <c r="B258" s="450"/>
      <c r="C258" s="72" t="s">
        <v>296</v>
      </c>
      <c r="D258" s="71" t="s">
        <v>256</v>
      </c>
      <c r="E258" s="524"/>
      <c r="F258" s="523"/>
      <c r="G258" s="523"/>
      <c r="H258" s="523"/>
      <c r="I258" s="523"/>
      <c r="J258" s="523"/>
      <c r="K258" s="523"/>
      <c r="L258" s="523"/>
      <c r="M258" s="523"/>
      <c r="N258" s="523"/>
      <c r="O258" s="523"/>
      <c r="P258" s="523"/>
      <c r="Q258" s="523"/>
      <c r="R258" s="523"/>
    </row>
    <row r="259" spans="1:18" x14ac:dyDescent="0.25">
      <c r="A259" s="507"/>
      <c r="B259" s="450"/>
      <c r="C259" s="72" t="s">
        <v>295</v>
      </c>
      <c r="D259" s="71" t="s">
        <v>256</v>
      </c>
      <c r="E259" s="524"/>
      <c r="F259" s="523"/>
      <c r="G259" s="523"/>
      <c r="H259" s="523"/>
      <c r="I259" s="523"/>
      <c r="J259" s="523"/>
      <c r="K259" s="523"/>
      <c r="L259" s="523"/>
      <c r="M259" s="523"/>
      <c r="N259" s="523"/>
      <c r="O259" s="523"/>
      <c r="P259" s="523"/>
      <c r="Q259" s="523"/>
      <c r="R259" s="523"/>
    </row>
    <row r="260" spans="1:18" x14ac:dyDescent="0.25">
      <c r="A260" s="507"/>
      <c r="B260" s="450"/>
      <c r="C260" s="72" t="s">
        <v>294</v>
      </c>
      <c r="D260" s="71" t="s">
        <v>256</v>
      </c>
      <c r="E260" s="524"/>
      <c r="F260" s="523"/>
      <c r="G260" s="523"/>
      <c r="H260" s="523"/>
      <c r="I260" s="523"/>
      <c r="J260" s="523"/>
      <c r="K260" s="523"/>
      <c r="L260" s="523"/>
      <c r="M260" s="523"/>
      <c r="N260" s="523"/>
      <c r="O260" s="523"/>
      <c r="P260" s="523"/>
      <c r="Q260" s="523"/>
      <c r="R260" s="523"/>
    </row>
    <row r="261" spans="1:18" x14ac:dyDescent="0.25">
      <c r="A261" s="507"/>
      <c r="B261" s="450"/>
      <c r="C261" s="72" t="s">
        <v>293</v>
      </c>
      <c r="D261" s="71" t="s">
        <v>256</v>
      </c>
      <c r="E261" s="524"/>
      <c r="F261" s="523"/>
      <c r="G261" s="523"/>
      <c r="H261" s="523"/>
      <c r="I261" s="523"/>
      <c r="J261" s="523"/>
      <c r="K261" s="523"/>
      <c r="L261" s="523"/>
      <c r="M261" s="523"/>
      <c r="N261" s="523"/>
      <c r="O261" s="523"/>
      <c r="P261" s="523"/>
      <c r="Q261" s="523"/>
      <c r="R261" s="523"/>
    </row>
    <row r="262" spans="1:18" x14ac:dyDescent="0.25">
      <c r="A262" s="507"/>
      <c r="B262" s="450"/>
      <c r="C262" s="72" t="s">
        <v>292</v>
      </c>
      <c r="D262" s="71" t="s">
        <v>256</v>
      </c>
      <c r="E262" s="524"/>
      <c r="F262" s="523"/>
      <c r="G262" s="523"/>
      <c r="H262" s="523"/>
      <c r="I262" s="523"/>
      <c r="J262" s="523"/>
      <c r="K262" s="523"/>
      <c r="L262" s="523"/>
      <c r="M262" s="523"/>
      <c r="N262" s="523"/>
      <c r="O262" s="523"/>
      <c r="P262" s="523"/>
      <c r="Q262" s="523"/>
      <c r="R262" s="523"/>
    </row>
    <row r="263" spans="1:18" x14ac:dyDescent="0.25">
      <c r="A263" s="507"/>
      <c r="B263" s="450"/>
      <c r="C263" s="72" t="s">
        <v>291</v>
      </c>
      <c r="D263" s="71" t="s">
        <v>256</v>
      </c>
      <c r="E263" s="524"/>
      <c r="F263" s="523"/>
      <c r="G263" s="523"/>
      <c r="H263" s="523"/>
      <c r="I263" s="523"/>
      <c r="J263" s="523"/>
      <c r="K263" s="523"/>
      <c r="L263" s="523"/>
      <c r="M263" s="523"/>
      <c r="N263" s="523"/>
      <c r="O263" s="523"/>
      <c r="P263" s="523"/>
      <c r="Q263" s="523"/>
      <c r="R263" s="523"/>
    </row>
    <row r="264" spans="1:18" x14ac:dyDescent="0.25">
      <c r="A264" s="507"/>
      <c r="B264" s="450"/>
      <c r="C264" s="72" t="s">
        <v>290</v>
      </c>
      <c r="D264" s="71" t="s">
        <v>256</v>
      </c>
      <c r="E264" s="524"/>
      <c r="F264" s="523"/>
      <c r="G264" s="523"/>
      <c r="H264" s="523"/>
      <c r="I264" s="523"/>
      <c r="J264" s="523"/>
      <c r="K264" s="523"/>
      <c r="L264" s="523"/>
      <c r="M264" s="523"/>
      <c r="N264" s="523"/>
      <c r="O264" s="523"/>
      <c r="P264" s="523"/>
      <c r="Q264" s="523"/>
      <c r="R264" s="523"/>
    </row>
    <row r="265" spans="1:18" x14ac:dyDescent="0.25">
      <c r="A265" s="507"/>
      <c r="B265" s="450"/>
      <c r="C265" s="72" t="s">
        <v>289</v>
      </c>
      <c r="D265" s="71" t="s">
        <v>256</v>
      </c>
      <c r="E265" s="524"/>
      <c r="F265" s="523"/>
      <c r="G265" s="523"/>
      <c r="H265" s="523"/>
      <c r="I265" s="523"/>
      <c r="J265" s="523"/>
      <c r="K265" s="523"/>
      <c r="L265" s="523"/>
      <c r="M265" s="523"/>
      <c r="N265" s="523"/>
      <c r="O265" s="523"/>
      <c r="P265" s="523"/>
      <c r="Q265" s="523"/>
      <c r="R265" s="523"/>
    </row>
    <row r="266" spans="1:18" x14ac:dyDescent="0.25">
      <c r="A266" s="507"/>
      <c r="B266" s="450"/>
      <c r="C266" s="72" t="s">
        <v>288</v>
      </c>
      <c r="D266" s="71" t="s">
        <v>256</v>
      </c>
      <c r="E266" s="524"/>
      <c r="F266" s="523"/>
      <c r="G266" s="523"/>
      <c r="H266" s="523"/>
      <c r="I266" s="523"/>
      <c r="J266" s="523"/>
      <c r="K266" s="523"/>
      <c r="L266" s="523"/>
      <c r="M266" s="523"/>
      <c r="N266" s="523"/>
      <c r="O266" s="523"/>
      <c r="P266" s="523"/>
      <c r="Q266" s="523"/>
      <c r="R266" s="523"/>
    </row>
    <row r="267" spans="1:18" x14ac:dyDescent="0.25">
      <c r="A267" s="507"/>
      <c r="B267" s="450"/>
      <c r="C267" s="72" t="s">
        <v>287</v>
      </c>
      <c r="D267" s="71" t="s">
        <v>256</v>
      </c>
      <c r="E267" s="524"/>
      <c r="F267" s="523"/>
      <c r="G267" s="523"/>
      <c r="H267" s="523"/>
      <c r="I267" s="523"/>
      <c r="J267" s="523"/>
      <c r="K267" s="523"/>
      <c r="L267" s="523"/>
      <c r="M267" s="523"/>
      <c r="N267" s="523"/>
      <c r="O267" s="523"/>
      <c r="P267" s="523"/>
      <c r="Q267" s="523"/>
      <c r="R267" s="523"/>
    </row>
    <row r="268" spans="1:18" x14ac:dyDescent="0.25">
      <c r="A268" s="507"/>
      <c r="B268" s="450"/>
      <c r="C268" s="72" t="s">
        <v>286</v>
      </c>
      <c r="D268" s="71" t="s">
        <v>256</v>
      </c>
      <c r="E268" s="524"/>
      <c r="F268" s="523"/>
      <c r="G268" s="523"/>
      <c r="H268" s="523"/>
      <c r="I268" s="523"/>
      <c r="J268" s="523"/>
      <c r="K268" s="523"/>
      <c r="L268" s="523"/>
      <c r="M268" s="523"/>
      <c r="N268" s="523"/>
      <c r="O268" s="523"/>
      <c r="P268" s="523"/>
      <c r="Q268" s="523"/>
      <c r="R268" s="523"/>
    </row>
    <row r="269" spans="1:18" x14ac:dyDescent="0.25">
      <c r="A269" s="507"/>
      <c r="B269" s="450"/>
      <c r="C269" s="72" t="s">
        <v>285</v>
      </c>
      <c r="D269" s="71" t="s">
        <v>256</v>
      </c>
      <c r="E269" s="524"/>
      <c r="F269" s="523"/>
      <c r="G269" s="523"/>
      <c r="H269" s="523"/>
      <c r="I269" s="523"/>
      <c r="J269" s="523"/>
      <c r="K269" s="523"/>
      <c r="L269" s="523"/>
      <c r="M269" s="523"/>
      <c r="N269" s="523"/>
      <c r="O269" s="523"/>
      <c r="P269" s="523"/>
      <c r="Q269" s="523"/>
      <c r="R269" s="523"/>
    </row>
    <row r="270" spans="1:18" x14ac:dyDescent="0.25">
      <c r="A270" s="507"/>
      <c r="B270" s="450"/>
      <c r="C270" s="72" t="s">
        <v>284</v>
      </c>
      <c r="D270" s="71" t="s">
        <v>256</v>
      </c>
      <c r="E270" s="524"/>
      <c r="F270" s="523"/>
      <c r="G270" s="523"/>
      <c r="H270" s="523"/>
      <c r="I270" s="523"/>
      <c r="J270" s="523"/>
      <c r="K270" s="523"/>
      <c r="L270" s="523"/>
      <c r="M270" s="523"/>
      <c r="N270" s="523"/>
      <c r="O270" s="523"/>
      <c r="P270" s="523"/>
      <c r="Q270" s="523"/>
      <c r="R270" s="523"/>
    </row>
    <row r="271" spans="1:18" x14ac:dyDescent="0.25">
      <c r="A271" s="507"/>
      <c r="B271" s="450"/>
      <c r="C271" s="72" t="s">
        <v>283</v>
      </c>
      <c r="D271" s="71" t="s">
        <v>256</v>
      </c>
      <c r="E271" s="524"/>
      <c r="F271" s="523"/>
      <c r="G271" s="523"/>
      <c r="H271" s="523"/>
      <c r="I271" s="523"/>
      <c r="J271" s="523"/>
      <c r="K271" s="523"/>
      <c r="L271" s="523"/>
      <c r="M271" s="523"/>
      <c r="N271" s="523"/>
      <c r="O271" s="523"/>
      <c r="P271" s="523"/>
      <c r="Q271" s="523"/>
      <c r="R271" s="523"/>
    </row>
    <row r="272" spans="1:18" x14ac:dyDescent="0.25">
      <c r="A272" s="507"/>
      <c r="B272" s="450"/>
      <c r="C272" s="72" t="s">
        <v>282</v>
      </c>
      <c r="D272" s="71" t="s">
        <v>256</v>
      </c>
      <c r="E272" s="524"/>
      <c r="F272" s="523"/>
      <c r="G272" s="523"/>
      <c r="H272" s="523"/>
      <c r="I272" s="523"/>
      <c r="J272" s="523"/>
      <c r="K272" s="523"/>
      <c r="L272" s="523"/>
      <c r="M272" s="523"/>
      <c r="N272" s="523"/>
      <c r="O272" s="523"/>
      <c r="P272" s="523"/>
      <c r="Q272" s="523"/>
      <c r="R272" s="523"/>
    </row>
    <row r="273" spans="1:18" x14ac:dyDescent="0.25">
      <c r="A273" s="507"/>
      <c r="B273" s="450"/>
      <c r="C273" s="72" t="s">
        <v>281</v>
      </c>
      <c r="D273" s="71" t="s">
        <v>256</v>
      </c>
      <c r="E273" s="524"/>
      <c r="F273" s="523"/>
      <c r="G273" s="523"/>
      <c r="H273" s="523"/>
      <c r="I273" s="523"/>
      <c r="J273" s="523"/>
      <c r="K273" s="523"/>
      <c r="L273" s="523"/>
      <c r="M273" s="523"/>
      <c r="N273" s="523"/>
      <c r="O273" s="523"/>
      <c r="P273" s="523"/>
      <c r="Q273" s="523"/>
      <c r="R273" s="523"/>
    </row>
    <row r="274" spans="1:18" x14ac:dyDescent="0.25">
      <c r="A274" s="507"/>
      <c r="B274" s="450"/>
      <c r="C274" s="72" t="s">
        <v>280</v>
      </c>
      <c r="D274" s="71" t="s">
        <v>256</v>
      </c>
      <c r="E274" s="524"/>
      <c r="F274" s="523"/>
      <c r="G274" s="523"/>
      <c r="H274" s="523"/>
      <c r="I274" s="523"/>
      <c r="J274" s="523"/>
      <c r="K274" s="523"/>
      <c r="L274" s="523"/>
      <c r="M274" s="523"/>
      <c r="N274" s="523"/>
      <c r="O274" s="523"/>
      <c r="P274" s="523"/>
      <c r="Q274" s="523"/>
      <c r="R274" s="523"/>
    </row>
    <row r="275" spans="1:18" x14ac:dyDescent="0.25">
      <c r="A275" s="507"/>
      <c r="B275" s="450"/>
      <c r="C275" s="72" t="s">
        <v>279</v>
      </c>
      <c r="D275" s="71" t="s">
        <v>256</v>
      </c>
      <c r="E275" s="524"/>
      <c r="F275" s="523"/>
      <c r="G275" s="523"/>
      <c r="H275" s="523"/>
      <c r="I275" s="523"/>
      <c r="J275" s="523"/>
      <c r="K275" s="523"/>
      <c r="L275" s="523"/>
      <c r="M275" s="523"/>
      <c r="N275" s="523"/>
      <c r="O275" s="523"/>
      <c r="P275" s="523"/>
      <c r="Q275" s="523"/>
      <c r="R275" s="523"/>
    </row>
    <row r="276" spans="1:18" x14ac:dyDescent="0.25">
      <c r="A276" s="507"/>
      <c r="B276" s="450"/>
      <c r="C276" s="72" t="s">
        <v>278</v>
      </c>
      <c r="D276" s="71" t="s">
        <v>256</v>
      </c>
      <c r="E276" s="524"/>
      <c r="F276" s="523"/>
      <c r="G276" s="523"/>
      <c r="H276" s="523"/>
      <c r="I276" s="523"/>
      <c r="J276" s="523"/>
      <c r="K276" s="523"/>
      <c r="L276" s="523"/>
      <c r="M276" s="523"/>
      <c r="N276" s="523"/>
      <c r="O276" s="523"/>
      <c r="P276" s="523"/>
      <c r="Q276" s="523"/>
      <c r="R276" s="523"/>
    </row>
    <row r="277" spans="1:18" x14ac:dyDescent="0.25">
      <c r="A277" s="507"/>
      <c r="B277" s="450"/>
      <c r="C277" s="72" t="s">
        <v>277</v>
      </c>
      <c r="D277" s="71" t="s">
        <v>256</v>
      </c>
      <c r="E277" s="524"/>
      <c r="F277" s="523"/>
      <c r="G277" s="523"/>
      <c r="H277" s="523"/>
      <c r="I277" s="523"/>
      <c r="J277" s="523"/>
      <c r="K277" s="523"/>
      <c r="L277" s="523"/>
      <c r="M277" s="523"/>
      <c r="N277" s="523"/>
      <c r="O277" s="523"/>
      <c r="P277" s="523"/>
      <c r="Q277" s="523"/>
      <c r="R277" s="523"/>
    </row>
    <row r="278" spans="1:18" x14ac:dyDescent="0.25">
      <c r="A278" s="507"/>
      <c r="B278" s="450"/>
      <c r="C278" s="72" t="s">
        <v>276</v>
      </c>
      <c r="D278" s="71" t="s">
        <v>256</v>
      </c>
      <c r="E278" s="524"/>
      <c r="F278" s="523"/>
      <c r="G278" s="523"/>
      <c r="H278" s="523"/>
      <c r="I278" s="523"/>
      <c r="J278" s="523"/>
      <c r="K278" s="523"/>
      <c r="L278" s="523"/>
      <c r="M278" s="523"/>
      <c r="N278" s="523"/>
      <c r="O278" s="523"/>
      <c r="P278" s="523"/>
      <c r="Q278" s="523"/>
      <c r="R278" s="523"/>
    </row>
    <row r="279" spans="1:18" x14ac:dyDescent="0.25">
      <c r="A279" s="507"/>
      <c r="B279" s="450"/>
      <c r="C279" s="72" t="s">
        <v>275</v>
      </c>
      <c r="D279" s="71" t="s">
        <v>256</v>
      </c>
      <c r="E279" s="524"/>
      <c r="F279" s="523"/>
      <c r="G279" s="523"/>
      <c r="H279" s="523"/>
      <c r="I279" s="523"/>
      <c r="J279" s="523"/>
      <c r="K279" s="523"/>
      <c r="L279" s="523"/>
      <c r="M279" s="523"/>
      <c r="N279" s="523"/>
      <c r="O279" s="523"/>
      <c r="P279" s="523"/>
      <c r="Q279" s="523"/>
      <c r="R279" s="523"/>
    </row>
    <row r="280" spans="1:18" x14ac:dyDescent="0.25">
      <c r="A280" s="507"/>
      <c r="B280" s="450"/>
      <c r="C280" s="72" t="s">
        <v>274</v>
      </c>
      <c r="D280" s="71" t="s">
        <v>256</v>
      </c>
      <c r="E280" s="524"/>
      <c r="F280" s="523"/>
      <c r="G280" s="523"/>
      <c r="H280" s="523"/>
      <c r="I280" s="523"/>
      <c r="J280" s="523"/>
      <c r="K280" s="523"/>
      <c r="L280" s="523"/>
      <c r="M280" s="523"/>
      <c r="N280" s="523"/>
      <c r="O280" s="523"/>
      <c r="P280" s="523"/>
      <c r="Q280" s="523"/>
      <c r="R280" s="523"/>
    </row>
    <row r="281" spans="1:18" x14ac:dyDescent="0.25">
      <c r="A281" s="507"/>
      <c r="B281" s="450"/>
      <c r="C281" s="72" t="s">
        <v>273</v>
      </c>
      <c r="D281" s="71" t="s">
        <v>256</v>
      </c>
      <c r="E281" s="524"/>
      <c r="F281" s="523"/>
      <c r="G281" s="523"/>
      <c r="H281" s="523"/>
      <c r="I281" s="523"/>
      <c r="J281" s="523"/>
      <c r="K281" s="523"/>
      <c r="L281" s="523"/>
      <c r="M281" s="523"/>
      <c r="N281" s="523"/>
      <c r="O281" s="523"/>
      <c r="P281" s="523"/>
      <c r="Q281" s="523"/>
      <c r="R281" s="523"/>
    </row>
    <row r="282" spans="1:18" x14ac:dyDescent="0.25">
      <c r="A282" s="507"/>
      <c r="B282" s="450"/>
      <c r="C282" s="72" t="s">
        <v>272</v>
      </c>
      <c r="D282" s="71" t="s">
        <v>256</v>
      </c>
      <c r="E282" s="524"/>
      <c r="F282" s="523"/>
      <c r="G282" s="523"/>
      <c r="H282" s="523"/>
      <c r="I282" s="523"/>
      <c r="J282" s="523"/>
      <c r="K282" s="523"/>
      <c r="L282" s="523"/>
      <c r="M282" s="523"/>
      <c r="N282" s="523"/>
      <c r="O282" s="523"/>
      <c r="P282" s="523"/>
      <c r="Q282" s="523"/>
      <c r="R282" s="523"/>
    </row>
    <row r="283" spans="1:18" x14ac:dyDescent="0.25">
      <c r="A283" s="507"/>
      <c r="B283" s="450"/>
      <c r="C283" s="72" t="s">
        <v>271</v>
      </c>
      <c r="D283" s="71" t="s">
        <v>256</v>
      </c>
      <c r="E283" s="524"/>
      <c r="F283" s="523"/>
      <c r="G283" s="523"/>
      <c r="H283" s="523"/>
      <c r="I283" s="523"/>
      <c r="J283" s="523"/>
      <c r="K283" s="523"/>
      <c r="L283" s="523"/>
      <c r="M283" s="523"/>
      <c r="N283" s="523"/>
      <c r="O283" s="523"/>
      <c r="P283" s="523"/>
      <c r="Q283" s="523"/>
      <c r="R283" s="523"/>
    </row>
    <row r="284" spans="1:18" x14ac:dyDescent="0.25">
      <c r="A284" s="507"/>
      <c r="B284" s="450"/>
      <c r="C284" s="72" t="s">
        <v>270</v>
      </c>
      <c r="D284" s="71" t="s">
        <v>256</v>
      </c>
      <c r="E284" s="524"/>
      <c r="F284" s="523"/>
      <c r="G284" s="523"/>
      <c r="H284" s="523"/>
      <c r="I284" s="523"/>
      <c r="J284" s="523"/>
      <c r="K284" s="523"/>
      <c r="L284" s="523"/>
      <c r="M284" s="523"/>
      <c r="N284" s="523"/>
      <c r="O284" s="523"/>
      <c r="P284" s="523"/>
      <c r="Q284" s="523"/>
      <c r="R284" s="523"/>
    </row>
    <row r="285" spans="1:18" x14ac:dyDescent="0.25">
      <c r="A285" s="507"/>
      <c r="B285" s="450"/>
      <c r="C285" s="72" t="s">
        <v>269</v>
      </c>
      <c r="D285" s="71" t="s">
        <v>256</v>
      </c>
      <c r="E285" s="524"/>
      <c r="F285" s="523"/>
      <c r="G285" s="523"/>
      <c r="H285" s="523"/>
      <c r="I285" s="523"/>
      <c r="J285" s="523"/>
      <c r="K285" s="523"/>
      <c r="L285" s="523"/>
      <c r="M285" s="523"/>
      <c r="N285" s="523"/>
      <c r="O285" s="523"/>
      <c r="P285" s="523"/>
      <c r="Q285" s="523"/>
      <c r="R285" s="523"/>
    </row>
    <row r="286" spans="1:18" x14ac:dyDescent="0.25">
      <c r="A286" s="507"/>
      <c r="B286" s="450"/>
      <c r="C286" s="72" t="s">
        <v>268</v>
      </c>
      <c r="D286" s="71" t="s">
        <v>256</v>
      </c>
      <c r="E286" s="524"/>
      <c r="F286" s="523"/>
      <c r="G286" s="523"/>
      <c r="H286" s="523"/>
      <c r="I286" s="523"/>
      <c r="J286" s="523"/>
      <c r="K286" s="523"/>
      <c r="L286" s="523"/>
      <c r="M286" s="523"/>
      <c r="N286" s="523"/>
      <c r="O286" s="523"/>
      <c r="P286" s="523"/>
      <c r="Q286" s="523"/>
      <c r="R286" s="523"/>
    </row>
    <row r="287" spans="1:18" x14ac:dyDescent="0.25">
      <c r="A287" s="507"/>
      <c r="B287" s="450"/>
      <c r="C287" s="72" t="s">
        <v>267</v>
      </c>
      <c r="D287" s="71" t="s">
        <v>256</v>
      </c>
      <c r="E287" s="524"/>
      <c r="F287" s="523"/>
      <c r="G287" s="523"/>
      <c r="H287" s="523"/>
      <c r="I287" s="523"/>
      <c r="J287" s="523"/>
      <c r="K287" s="523"/>
      <c r="L287" s="523"/>
      <c r="M287" s="523"/>
      <c r="N287" s="523"/>
      <c r="O287" s="523"/>
      <c r="P287" s="523"/>
      <c r="Q287" s="523"/>
      <c r="R287" s="523"/>
    </row>
    <row r="288" spans="1:18" x14ac:dyDescent="0.25">
      <c r="A288" s="507"/>
      <c r="B288" s="450"/>
      <c r="C288" s="72" t="s">
        <v>266</v>
      </c>
      <c r="D288" s="71" t="s">
        <v>256</v>
      </c>
      <c r="E288" s="524"/>
      <c r="F288" s="523"/>
      <c r="G288" s="523"/>
      <c r="H288" s="523"/>
      <c r="I288" s="523"/>
      <c r="J288" s="523"/>
      <c r="K288" s="523"/>
      <c r="L288" s="523"/>
      <c r="M288" s="523"/>
      <c r="N288" s="523"/>
      <c r="O288" s="523"/>
      <c r="P288" s="523"/>
      <c r="Q288" s="523"/>
      <c r="R288" s="523"/>
    </row>
    <row r="289" spans="1:18" x14ac:dyDescent="0.25">
      <c r="A289" s="507"/>
      <c r="B289" s="450"/>
      <c r="C289" s="72" t="s">
        <v>265</v>
      </c>
      <c r="D289" s="71" t="s">
        <v>256</v>
      </c>
      <c r="E289" s="524"/>
      <c r="F289" s="523"/>
      <c r="G289" s="523"/>
      <c r="H289" s="523"/>
      <c r="I289" s="523"/>
      <c r="J289" s="523"/>
      <c r="K289" s="523"/>
      <c r="L289" s="523"/>
      <c r="M289" s="523"/>
      <c r="N289" s="523"/>
      <c r="O289" s="523"/>
      <c r="P289" s="523"/>
      <c r="Q289" s="523"/>
      <c r="R289" s="523"/>
    </row>
    <row r="290" spans="1:18" x14ac:dyDescent="0.25">
      <c r="A290" s="507"/>
      <c r="B290" s="450"/>
      <c r="C290" s="72" t="s">
        <v>264</v>
      </c>
      <c r="D290" s="71" t="s">
        <v>256</v>
      </c>
      <c r="E290" s="524"/>
      <c r="F290" s="523"/>
      <c r="G290" s="523"/>
      <c r="H290" s="523"/>
      <c r="I290" s="523"/>
      <c r="J290" s="523"/>
      <c r="K290" s="523"/>
      <c r="L290" s="523"/>
      <c r="M290" s="523"/>
      <c r="N290" s="523"/>
      <c r="O290" s="523"/>
      <c r="P290" s="523"/>
      <c r="Q290" s="523"/>
      <c r="R290" s="523"/>
    </row>
    <row r="291" spans="1:18" x14ac:dyDescent="0.25">
      <c r="A291" s="507"/>
      <c r="B291" s="450"/>
      <c r="C291" s="72" t="s">
        <v>263</v>
      </c>
      <c r="D291" s="71" t="s">
        <v>256</v>
      </c>
      <c r="E291" s="524"/>
      <c r="F291" s="523"/>
      <c r="G291" s="523"/>
      <c r="H291" s="523"/>
      <c r="I291" s="523"/>
      <c r="J291" s="523"/>
      <c r="K291" s="523"/>
      <c r="L291" s="523"/>
      <c r="M291" s="523"/>
      <c r="N291" s="523"/>
      <c r="O291" s="523"/>
      <c r="P291" s="523"/>
      <c r="Q291" s="523"/>
      <c r="R291" s="523"/>
    </row>
    <row r="292" spans="1:18" x14ac:dyDescent="0.25">
      <c r="A292" s="507"/>
      <c r="B292" s="450"/>
      <c r="C292" s="72" t="s">
        <v>262</v>
      </c>
      <c r="D292" s="71" t="s">
        <v>256</v>
      </c>
      <c r="E292" s="524"/>
      <c r="F292" s="523"/>
      <c r="G292" s="523"/>
      <c r="H292" s="523"/>
      <c r="I292" s="523"/>
      <c r="J292" s="523"/>
      <c r="K292" s="523"/>
      <c r="L292" s="523"/>
      <c r="M292" s="523"/>
      <c r="N292" s="523"/>
      <c r="O292" s="523"/>
      <c r="P292" s="523"/>
      <c r="Q292" s="523"/>
      <c r="R292" s="523"/>
    </row>
    <row r="293" spans="1:18" x14ac:dyDescent="0.25">
      <c r="A293" s="507"/>
      <c r="B293" s="450"/>
      <c r="C293" s="72" t="s">
        <v>261</v>
      </c>
      <c r="D293" s="71" t="s">
        <v>256</v>
      </c>
      <c r="E293" s="524"/>
      <c r="F293" s="523"/>
      <c r="G293" s="523"/>
      <c r="H293" s="523"/>
      <c r="I293" s="523"/>
      <c r="J293" s="523"/>
      <c r="K293" s="523"/>
      <c r="L293" s="523"/>
      <c r="M293" s="523"/>
      <c r="N293" s="523"/>
      <c r="O293" s="523"/>
      <c r="P293" s="523"/>
      <c r="Q293" s="523"/>
      <c r="R293" s="523"/>
    </row>
    <row r="294" spans="1:18" x14ac:dyDescent="0.25">
      <c r="A294" s="507"/>
      <c r="B294" s="450"/>
      <c r="C294" s="72" t="s">
        <v>260</v>
      </c>
      <c r="D294" s="71" t="s">
        <v>256</v>
      </c>
      <c r="E294" s="524"/>
      <c r="F294" s="523"/>
      <c r="G294" s="523"/>
      <c r="H294" s="523"/>
      <c r="I294" s="523"/>
      <c r="J294" s="523"/>
      <c r="K294" s="523"/>
      <c r="L294" s="523"/>
      <c r="M294" s="523"/>
      <c r="N294" s="523"/>
      <c r="O294" s="523"/>
      <c r="P294" s="523"/>
      <c r="Q294" s="523"/>
      <c r="R294" s="523"/>
    </row>
    <row r="295" spans="1:18" x14ac:dyDescent="0.25">
      <c r="A295" s="507"/>
      <c r="B295" s="450"/>
      <c r="C295" s="72" t="s">
        <v>259</v>
      </c>
      <c r="D295" s="71" t="s">
        <v>256</v>
      </c>
      <c r="E295" s="524"/>
      <c r="F295" s="523"/>
      <c r="G295" s="523"/>
      <c r="H295" s="523"/>
      <c r="I295" s="523"/>
      <c r="J295" s="523"/>
      <c r="K295" s="523"/>
      <c r="L295" s="523"/>
      <c r="M295" s="523"/>
      <c r="N295" s="523"/>
      <c r="O295" s="523"/>
      <c r="P295" s="523"/>
      <c r="Q295" s="523"/>
      <c r="R295" s="523"/>
    </row>
    <row r="296" spans="1:18" x14ac:dyDescent="0.25">
      <c r="A296" s="507"/>
      <c r="B296" s="450"/>
      <c r="C296" s="72" t="s">
        <v>258</v>
      </c>
      <c r="D296" s="71" t="s">
        <v>256</v>
      </c>
      <c r="E296" s="524"/>
      <c r="F296" s="523"/>
      <c r="G296" s="523"/>
      <c r="H296" s="523"/>
      <c r="I296" s="523"/>
      <c r="J296" s="523"/>
      <c r="K296" s="523"/>
      <c r="L296" s="523"/>
      <c r="M296" s="523"/>
      <c r="N296" s="523"/>
      <c r="O296" s="523"/>
      <c r="P296" s="523"/>
      <c r="Q296" s="523"/>
      <c r="R296" s="523"/>
    </row>
    <row r="297" spans="1:18" x14ac:dyDescent="0.25">
      <c r="A297" s="507"/>
      <c r="B297" s="450"/>
      <c r="C297" s="72" t="s">
        <v>54</v>
      </c>
      <c r="D297" s="71" t="s">
        <v>256</v>
      </c>
      <c r="E297" s="524"/>
      <c r="F297" s="523"/>
      <c r="G297" s="523"/>
      <c r="H297" s="523"/>
      <c r="I297" s="523"/>
      <c r="J297" s="523"/>
      <c r="K297" s="523"/>
      <c r="L297" s="523"/>
      <c r="M297" s="523"/>
      <c r="N297" s="523"/>
      <c r="O297" s="523"/>
      <c r="P297" s="523"/>
      <c r="Q297" s="523"/>
      <c r="R297" s="523"/>
    </row>
    <row r="298" spans="1:18" x14ac:dyDescent="0.25">
      <c r="A298" s="508"/>
      <c r="B298" s="451"/>
      <c r="C298" s="72" t="s">
        <v>257</v>
      </c>
      <c r="D298" s="71" t="s">
        <v>256</v>
      </c>
      <c r="E298" s="524"/>
      <c r="F298" s="523"/>
      <c r="G298" s="523"/>
      <c r="H298" s="523"/>
      <c r="I298" s="523"/>
      <c r="J298" s="523"/>
      <c r="K298" s="523"/>
      <c r="L298" s="523"/>
      <c r="M298" s="523"/>
      <c r="N298" s="523"/>
      <c r="O298" s="523"/>
      <c r="P298" s="523"/>
      <c r="Q298" s="523"/>
      <c r="R298" s="523"/>
    </row>
    <row r="299" spans="1:18" x14ac:dyDescent="0.25">
      <c r="A299" s="466">
        <v>14</v>
      </c>
      <c r="B299" s="452" t="s">
        <v>63</v>
      </c>
      <c r="C299" s="70" t="s">
        <v>255</v>
      </c>
      <c r="D299" s="69" t="s">
        <v>211</v>
      </c>
      <c r="E299" s="525" t="s">
        <v>254</v>
      </c>
      <c r="F299" s="526"/>
      <c r="G299" s="526"/>
      <c r="H299" s="526"/>
      <c r="I299" s="526"/>
      <c r="J299" s="526"/>
      <c r="K299" s="526"/>
      <c r="L299" s="526"/>
      <c r="M299" s="526"/>
      <c r="N299" s="526"/>
      <c r="O299" s="526"/>
      <c r="P299" s="526"/>
      <c r="Q299" s="526"/>
      <c r="R299" s="526"/>
    </row>
    <row r="300" spans="1:18" x14ac:dyDescent="0.25">
      <c r="A300" s="467"/>
      <c r="B300" s="453"/>
      <c r="C300" s="70" t="s">
        <v>253</v>
      </c>
      <c r="D300" s="69" t="s">
        <v>211</v>
      </c>
      <c r="E300" s="527"/>
      <c r="F300" s="526"/>
      <c r="G300" s="526"/>
      <c r="H300" s="526"/>
      <c r="I300" s="526"/>
      <c r="J300" s="526"/>
      <c r="K300" s="526"/>
      <c r="L300" s="526"/>
      <c r="M300" s="526"/>
      <c r="N300" s="526"/>
      <c r="O300" s="526"/>
      <c r="P300" s="526"/>
      <c r="Q300" s="526"/>
      <c r="R300" s="526"/>
    </row>
    <row r="301" spans="1:18" x14ac:dyDescent="0.25">
      <c r="A301" s="467"/>
      <c r="B301" s="453"/>
      <c r="C301" s="70" t="s">
        <v>252</v>
      </c>
      <c r="D301" s="69" t="s">
        <v>211</v>
      </c>
      <c r="E301" s="527"/>
      <c r="F301" s="526"/>
      <c r="G301" s="526"/>
      <c r="H301" s="526"/>
      <c r="I301" s="526"/>
      <c r="J301" s="526"/>
      <c r="K301" s="526"/>
      <c r="L301" s="526"/>
      <c r="M301" s="526"/>
      <c r="N301" s="526"/>
      <c r="O301" s="526"/>
      <c r="P301" s="526"/>
      <c r="Q301" s="526"/>
      <c r="R301" s="526"/>
    </row>
    <row r="302" spans="1:18" x14ac:dyDescent="0.25">
      <c r="A302" s="467"/>
      <c r="B302" s="453"/>
      <c r="C302" s="70" t="s">
        <v>64</v>
      </c>
      <c r="D302" s="69" t="s">
        <v>211</v>
      </c>
      <c r="E302" s="527"/>
      <c r="F302" s="526"/>
      <c r="G302" s="526"/>
      <c r="H302" s="526"/>
      <c r="I302" s="526"/>
      <c r="J302" s="526"/>
      <c r="K302" s="526"/>
      <c r="L302" s="526"/>
      <c r="M302" s="526"/>
      <c r="N302" s="526"/>
      <c r="O302" s="526"/>
      <c r="P302" s="526"/>
      <c r="Q302" s="526"/>
      <c r="R302" s="526"/>
    </row>
    <row r="303" spans="1:18" x14ac:dyDescent="0.25">
      <c r="A303" s="467"/>
      <c r="B303" s="453"/>
      <c r="C303" s="70" t="s">
        <v>251</v>
      </c>
      <c r="D303" s="69" t="s">
        <v>211</v>
      </c>
      <c r="E303" s="527"/>
      <c r="F303" s="526"/>
      <c r="G303" s="526"/>
      <c r="H303" s="526"/>
      <c r="I303" s="526"/>
      <c r="J303" s="526"/>
      <c r="K303" s="526"/>
      <c r="L303" s="526"/>
      <c r="M303" s="526"/>
      <c r="N303" s="526"/>
      <c r="O303" s="526"/>
      <c r="P303" s="526"/>
      <c r="Q303" s="526"/>
      <c r="R303" s="526"/>
    </row>
    <row r="304" spans="1:18" x14ac:dyDescent="0.25">
      <c r="A304" s="467"/>
      <c r="B304" s="453"/>
      <c r="C304" s="70" t="s">
        <v>250</v>
      </c>
      <c r="D304" s="69" t="s">
        <v>211</v>
      </c>
      <c r="E304" s="527"/>
      <c r="F304" s="526"/>
      <c r="G304" s="526"/>
      <c r="H304" s="526"/>
      <c r="I304" s="526"/>
      <c r="J304" s="526"/>
      <c r="K304" s="526"/>
      <c r="L304" s="526"/>
      <c r="M304" s="526"/>
      <c r="N304" s="526"/>
      <c r="O304" s="526"/>
      <c r="P304" s="526"/>
      <c r="Q304" s="526"/>
      <c r="R304" s="526"/>
    </row>
    <row r="305" spans="1:18" x14ac:dyDescent="0.25">
      <c r="A305" s="467"/>
      <c r="B305" s="453"/>
      <c r="C305" s="70" t="s">
        <v>249</v>
      </c>
      <c r="D305" s="69" t="s">
        <v>211</v>
      </c>
      <c r="E305" s="527"/>
      <c r="F305" s="526"/>
      <c r="G305" s="526"/>
      <c r="H305" s="526"/>
      <c r="I305" s="526"/>
      <c r="J305" s="526"/>
      <c r="K305" s="526"/>
      <c r="L305" s="526"/>
      <c r="M305" s="526"/>
      <c r="N305" s="526"/>
      <c r="O305" s="526"/>
      <c r="P305" s="526"/>
      <c r="Q305" s="526"/>
      <c r="R305" s="526"/>
    </row>
    <row r="306" spans="1:18" x14ac:dyDescent="0.25">
      <c r="A306" s="467"/>
      <c r="B306" s="453"/>
      <c r="C306" s="70" t="s">
        <v>248</v>
      </c>
      <c r="D306" s="69" t="s">
        <v>211</v>
      </c>
      <c r="E306" s="527"/>
      <c r="F306" s="526"/>
      <c r="G306" s="526"/>
      <c r="H306" s="526"/>
      <c r="I306" s="526"/>
      <c r="J306" s="526"/>
      <c r="K306" s="526"/>
      <c r="L306" s="526"/>
      <c r="M306" s="526"/>
      <c r="N306" s="526"/>
      <c r="O306" s="526"/>
      <c r="P306" s="526"/>
      <c r="Q306" s="526"/>
      <c r="R306" s="526"/>
    </row>
    <row r="307" spans="1:18" x14ac:dyDescent="0.25">
      <c r="A307" s="467"/>
      <c r="B307" s="453"/>
      <c r="C307" s="70" t="s">
        <v>247</v>
      </c>
      <c r="D307" s="69" t="s">
        <v>211</v>
      </c>
      <c r="E307" s="527"/>
      <c r="F307" s="526"/>
      <c r="G307" s="526"/>
      <c r="H307" s="526"/>
      <c r="I307" s="526"/>
      <c r="J307" s="526"/>
      <c r="K307" s="526"/>
      <c r="L307" s="526"/>
      <c r="M307" s="526"/>
      <c r="N307" s="526"/>
      <c r="O307" s="526"/>
      <c r="P307" s="526"/>
      <c r="Q307" s="526"/>
      <c r="R307" s="526"/>
    </row>
    <row r="308" spans="1:18" x14ac:dyDescent="0.25">
      <c r="A308" s="467"/>
      <c r="B308" s="453"/>
      <c r="C308" s="70" t="s">
        <v>246</v>
      </c>
      <c r="D308" s="69" t="s">
        <v>211</v>
      </c>
      <c r="E308" s="527"/>
      <c r="F308" s="526"/>
      <c r="G308" s="526"/>
      <c r="H308" s="526"/>
      <c r="I308" s="526"/>
      <c r="J308" s="526"/>
      <c r="K308" s="526"/>
      <c r="L308" s="526"/>
      <c r="M308" s="526"/>
      <c r="N308" s="526"/>
      <c r="O308" s="526"/>
      <c r="P308" s="526"/>
      <c r="Q308" s="526"/>
      <c r="R308" s="526"/>
    </row>
    <row r="309" spans="1:18" x14ac:dyDescent="0.25">
      <c r="A309" s="467"/>
      <c r="B309" s="453"/>
      <c r="C309" s="70" t="s">
        <v>245</v>
      </c>
      <c r="D309" s="69" t="s">
        <v>211</v>
      </c>
      <c r="E309" s="527"/>
      <c r="F309" s="526"/>
      <c r="G309" s="526"/>
      <c r="H309" s="526"/>
      <c r="I309" s="526"/>
      <c r="J309" s="526"/>
      <c r="K309" s="526"/>
      <c r="L309" s="526"/>
      <c r="M309" s="526"/>
      <c r="N309" s="526"/>
      <c r="O309" s="526"/>
      <c r="P309" s="526"/>
      <c r="Q309" s="526"/>
      <c r="R309" s="526"/>
    </row>
    <row r="310" spans="1:18" x14ac:dyDescent="0.25">
      <c r="A310" s="467"/>
      <c r="B310" s="453"/>
      <c r="C310" s="70" t="s">
        <v>244</v>
      </c>
      <c r="D310" s="69" t="s">
        <v>211</v>
      </c>
      <c r="E310" s="527"/>
      <c r="F310" s="526"/>
      <c r="G310" s="526"/>
      <c r="H310" s="526"/>
      <c r="I310" s="526"/>
      <c r="J310" s="526"/>
      <c r="K310" s="526"/>
      <c r="L310" s="526"/>
      <c r="M310" s="526"/>
      <c r="N310" s="526"/>
      <c r="O310" s="526"/>
      <c r="P310" s="526"/>
      <c r="Q310" s="526"/>
      <c r="R310" s="526"/>
    </row>
    <row r="311" spans="1:18" x14ac:dyDescent="0.25">
      <c r="A311" s="467"/>
      <c r="B311" s="453"/>
      <c r="C311" s="70" t="s">
        <v>243</v>
      </c>
      <c r="D311" s="69" t="s">
        <v>211</v>
      </c>
      <c r="E311" s="527"/>
      <c r="F311" s="526"/>
      <c r="G311" s="526"/>
      <c r="H311" s="526"/>
      <c r="I311" s="526"/>
      <c r="J311" s="526"/>
      <c r="K311" s="526"/>
      <c r="L311" s="526"/>
      <c r="M311" s="526"/>
      <c r="N311" s="526"/>
      <c r="O311" s="526"/>
      <c r="P311" s="526"/>
      <c r="Q311" s="526"/>
      <c r="R311" s="526"/>
    </row>
    <row r="312" spans="1:18" x14ac:dyDescent="0.25">
      <c r="A312" s="467"/>
      <c r="B312" s="453"/>
      <c r="C312" s="70" t="s">
        <v>242</v>
      </c>
      <c r="D312" s="69" t="s">
        <v>211</v>
      </c>
      <c r="E312" s="527"/>
      <c r="F312" s="526"/>
      <c r="G312" s="526"/>
      <c r="H312" s="526"/>
      <c r="I312" s="526"/>
      <c r="J312" s="526"/>
      <c r="K312" s="526"/>
      <c r="L312" s="526"/>
      <c r="M312" s="526"/>
      <c r="N312" s="526"/>
      <c r="O312" s="526"/>
      <c r="P312" s="526"/>
      <c r="Q312" s="526"/>
      <c r="R312" s="526"/>
    </row>
    <row r="313" spans="1:18" x14ac:dyDescent="0.25">
      <c r="A313" s="467"/>
      <c r="B313" s="453"/>
      <c r="C313" s="70" t="s">
        <v>241</v>
      </c>
      <c r="D313" s="69" t="s">
        <v>211</v>
      </c>
      <c r="E313" s="527"/>
      <c r="F313" s="526"/>
      <c r="G313" s="526"/>
      <c r="H313" s="526"/>
      <c r="I313" s="526"/>
      <c r="J313" s="526"/>
      <c r="K313" s="526"/>
      <c r="L313" s="526"/>
      <c r="M313" s="526"/>
      <c r="N313" s="526"/>
      <c r="O313" s="526"/>
      <c r="P313" s="526"/>
      <c r="Q313" s="526"/>
      <c r="R313" s="526"/>
    </row>
    <row r="314" spans="1:18" x14ac:dyDescent="0.25">
      <c r="A314" s="467"/>
      <c r="B314" s="453"/>
      <c r="C314" s="70" t="s">
        <v>240</v>
      </c>
      <c r="D314" s="69" t="s">
        <v>211</v>
      </c>
      <c r="E314" s="527"/>
      <c r="F314" s="526"/>
      <c r="G314" s="526"/>
      <c r="H314" s="526"/>
      <c r="I314" s="526"/>
      <c r="J314" s="526"/>
      <c r="K314" s="526"/>
      <c r="L314" s="526"/>
      <c r="M314" s="526"/>
      <c r="N314" s="526"/>
      <c r="O314" s="526"/>
      <c r="P314" s="526"/>
      <c r="Q314" s="526"/>
      <c r="R314" s="526"/>
    </row>
    <row r="315" spans="1:18" x14ac:dyDescent="0.25">
      <c r="A315" s="467"/>
      <c r="B315" s="453"/>
      <c r="C315" s="70" t="s">
        <v>239</v>
      </c>
      <c r="D315" s="69" t="s">
        <v>211</v>
      </c>
      <c r="E315" s="527"/>
      <c r="F315" s="526"/>
      <c r="G315" s="526"/>
      <c r="H315" s="526"/>
      <c r="I315" s="526"/>
      <c r="J315" s="526"/>
      <c r="K315" s="526"/>
      <c r="L315" s="526"/>
      <c r="M315" s="526"/>
      <c r="N315" s="526"/>
      <c r="O315" s="526"/>
      <c r="P315" s="526"/>
      <c r="Q315" s="526"/>
      <c r="R315" s="526"/>
    </row>
    <row r="316" spans="1:18" x14ac:dyDescent="0.25">
      <c r="A316" s="467"/>
      <c r="B316" s="453"/>
      <c r="C316" s="70" t="s">
        <v>238</v>
      </c>
      <c r="D316" s="69" t="s">
        <v>211</v>
      </c>
      <c r="E316" s="527"/>
      <c r="F316" s="526"/>
      <c r="G316" s="526"/>
      <c r="H316" s="526"/>
      <c r="I316" s="526"/>
      <c r="J316" s="526"/>
      <c r="K316" s="526"/>
      <c r="L316" s="526"/>
      <c r="M316" s="526"/>
      <c r="N316" s="526"/>
      <c r="O316" s="526"/>
      <c r="P316" s="526"/>
      <c r="Q316" s="526"/>
      <c r="R316" s="526"/>
    </row>
    <row r="317" spans="1:18" x14ac:dyDescent="0.25">
      <c r="A317" s="467"/>
      <c r="B317" s="453"/>
      <c r="C317" s="70" t="s">
        <v>237</v>
      </c>
      <c r="D317" s="69" t="s">
        <v>211</v>
      </c>
      <c r="E317" s="527"/>
      <c r="F317" s="526"/>
      <c r="G317" s="526"/>
      <c r="H317" s="526"/>
      <c r="I317" s="526"/>
      <c r="J317" s="526"/>
      <c r="K317" s="526"/>
      <c r="L317" s="526"/>
      <c r="M317" s="526"/>
      <c r="N317" s="526"/>
      <c r="O317" s="526"/>
      <c r="P317" s="526"/>
      <c r="Q317" s="526"/>
      <c r="R317" s="526"/>
    </row>
    <row r="318" spans="1:18" x14ac:dyDescent="0.25">
      <c r="A318" s="467"/>
      <c r="B318" s="453"/>
      <c r="C318" s="70" t="s">
        <v>236</v>
      </c>
      <c r="D318" s="69" t="s">
        <v>211</v>
      </c>
      <c r="E318" s="527"/>
      <c r="F318" s="526"/>
      <c r="G318" s="526"/>
      <c r="H318" s="526"/>
      <c r="I318" s="526"/>
      <c r="J318" s="526"/>
      <c r="K318" s="526"/>
      <c r="L318" s="526"/>
      <c r="M318" s="526"/>
      <c r="N318" s="526"/>
      <c r="O318" s="526"/>
      <c r="P318" s="526"/>
      <c r="Q318" s="526"/>
      <c r="R318" s="526"/>
    </row>
    <row r="319" spans="1:18" x14ac:dyDescent="0.25">
      <c r="A319" s="467"/>
      <c r="B319" s="453"/>
      <c r="C319" s="70" t="s">
        <v>235</v>
      </c>
      <c r="D319" s="69" t="s">
        <v>211</v>
      </c>
      <c r="E319" s="527"/>
      <c r="F319" s="526"/>
      <c r="G319" s="526"/>
      <c r="H319" s="526"/>
      <c r="I319" s="526"/>
      <c r="J319" s="526"/>
      <c r="K319" s="526"/>
      <c r="L319" s="526"/>
      <c r="M319" s="526"/>
      <c r="N319" s="526"/>
      <c r="O319" s="526"/>
      <c r="P319" s="526"/>
      <c r="Q319" s="526"/>
      <c r="R319" s="526"/>
    </row>
    <row r="320" spans="1:18" x14ac:dyDescent="0.25">
      <c r="A320" s="467"/>
      <c r="B320" s="453"/>
      <c r="C320" s="70" t="s">
        <v>234</v>
      </c>
      <c r="D320" s="69" t="s">
        <v>211</v>
      </c>
      <c r="E320" s="527"/>
      <c r="F320" s="526"/>
      <c r="G320" s="526"/>
      <c r="H320" s="526"/>
      <c r="I320" s="526"/>
      <c r="J320" s="526"/>
      <c r="K320" s="526"/>
      <c r="L320" s="526"/>
      <c r="M320" s="526"/>
      <c r="N320" s="526"/>
      <c r="O320" s="526"/>
      <c r="P320" s="526"/>
      <c r="Q320" s="526"/>
      <c r="R320" s="526"/>
    </row>
    <row r="321" spans="1:18" x14ac:dyDescent="0.25">
      <c r="A321" s="467"/>
      <c r="B321" s="453"/>
      <c r="C321" s="70" t="s">
        <v>233</v>
      </c>
      <c r="D321" s="69" t="s">
        <v>211</v>
      </c>
      <c r="E321" s="527"/>
      <c r="F321" s="526"/>
      <c r="G321" s="526"/>
      <c r="H321" s="526"/>
      <c r="I321" s="526"/>
      <c r="J321" s="526"/>
      <c r="K321" s="526"/>
      <c r="L321" s="526"/>
      <c r="M321" s="526"/>
      <c r="N321" s="526"/>
      <c r="O321" s="526"/>
      <c r="P321" s="526"/>
      <c r="Q321" s="526"/>
      <c r="R321" s="526"/>
    </row>
    <row r="322" spans="1:18" x14ac:dyDescent="0.25">
      <c r="A322" s="467"/>
      <c r="B322" s="453"/>
      <c r="C322" s="70" t="s">
        <v>232</v>
      </c>
      <c r="D322" s="69" t="s">
        <v>211</v>
      </c>
      <c r="E322" s="527"/>
      <c r="F322" s="526"/>
      <c r="G322" s="526"/>
      <c r="H322" s="526"/>
      <c r="I322" s="526"/>
      <c r="J322" s="526"/>
      <c r="K322" s="526"/>
      <c r="L322" s="526"/>
      <c r="M322" s="526"/>
      <c r="N322" s="526"/>
      <c r="O322" s="526"/>
      <c r="P322" s="526"/>
      <c r="Q322" s="526"/>
      <c r="R322" s="526"/>
    </row>
    <row r="323" spans="1:18" x14ac:dyDescent="0.25">
      <c r="A323" s="467"/>
      <c r="B323" s="453"/>
      <c r="C323" s="70" t="s">
        <v>231</v>
      </c>
      <c r="D323" s="69" t="s">
        <v>211</v>
      </c>
      <c r="E323" s="527"/>
      <c r="F323" s="526"/>
      <c r="G323" s="526"/>
      <c r="H323" s="526"/>
      <c r="I323" s="526"/>
      <c r="J323" s="526"/>
      <c r="K323" s="526"/>
      <c r="L323" s="526"/>
      <c r="M323" s="526"/>
      <c r="N323" s="526"/>
      <c r="O323" s="526"/>
      <c r="P323" s="526"/>
      <c r="Q323" s="526"/>
      <c r="R323" s="526"/>
    </row>
    <row r="324" spans="1:18" x14ac:dyDescent="0.25">
      <c r="A324" s="467"/>
      <c r="B324" s="453"/>
      <c r="C324" s="70" t="s">
        <v>230</v>
      </c>
      <c r="D324" s="69" t="s">
        <v>211</v>
      </c>
      <c r="E324" s="527"/>
      <c r="F324" s="526"/>
      <c r="G324" s="526"/>
      <c r="H324" s="526"/>
      <c r="I324" s="526"/>
      <c r="J324" s="526"/>
      <c r="K324" s="526"/>
      <c r="L324" s="526"/>
      <c r="M324" s="526"/>
      <c r="N324" s="526"/>
      <c r="O324" s="526"/>
      <c r="P324" s="526"/>
      <c r="Q324" s="526"/>
      <c r="R324" s="526"/>
    </row>
    <row r="325" spans="1:18" x14ac:dyDescent="0.25">
      <c r="A325" s="467"/>
      <c r="B325" s="453"/>
      <c r="C325" s="70" t="s">
        <v>229</v>
      </c>
      <c r="D325" s="69" t="s">
        <v>211</v>
      </c>
      <c r="E325" s="527"/>
      <c r="F325" s="526"/>
      <c r="G325" s="526"/>
      <c r="H325" s="526"/>
      <c r="I325" s="526"/>
      <c r="J325" s="526"/>
      <c r="K325" s="526"/>
      <c r="L325" s="526"/>
      <c r="M325" s="526"/>
      <c r="N325" s="526"/>
      <c r="O325" s="526"/>
      <c r="P325" s="526"/>
      <c r="Q325" s="526"/>
      <c r="R325" s="526"/>
    </row>
    <row r="326" spans="1:18" x14ac:dyDescent="0.25">
      <c r="A326" s="467"/>
      <c r="B326" s="453"/>
      <c r="C326" s="70" t="s">
        <v>228</v>
      </c>
      <c r="D326" s="69" t="s">
        <v>211</v>
      </c>
      <c r="E326" s="527"/>
      <c r="F326" s="526"/>
      <c r="G326" s="526"/>
      <c r="H326" s="526"/>
      <c r="I326" s="526"/>
      <c r="J326" s="526"/>
      <c r="K326" s="526"/>
      <c r="L326" s="526"/>
      <c r="M326" s="526"/>
      <c r="N326" s="526"/>
      <c r="O326" s="526"/>
      <c r="P326" s="526"/>
      <c r="Q326" s="526"/>
      <c r="R326" s="526"/>
    </row>
    <row r="327" spans="1:18" x14ac:dyDescent="0.25">
      <c r="A327" s="467"/>
      <c r="B327" s="453"/>
      <c r="C327" s="70" t="s">
        <v>227</v>
      </c>
      <c r="D327" s="69" t="s">
        <v>211</v>
      </c>
      <c r="E327" s="527"/>
      <c r="F327" s="526"/>
      <c r="G327" s="526"/>
      <c r="H327" s="526"/>
      <c r="I327" s="526"/>
      <c r="J327" s="526"/>
      <c r="K327" s="526"/>
      <c r="L327" s="526"/>
      <c r="M327" s="526"/>
      <c r="N327" s="526"/>
      <c r="O327" s="526"/>
      <c r="P327" s="526"/>
      <c r="Q327" s="526"/>
      <c r="R327" s="526"/>
    </row>
    <row r="328" spans="1:18" x14ac:dyDescent="0.25">
      <c r="A328" s="467"/>
      <c r="B328" s="453"/>
      <c r="C328" s="70" t="s">
        <v>226</v>
      </c>
      <c r="D328" s="69" t="s">
        <v>211</v>
      </c>
      <c r="E328" s="527"/>
      <c r="F328" s="526"/>
      <c r="G328" s="526"/>
      <c r="H328" s="526"/>
      <c r="I328" s="526"/>
      <c r="J328" s="526"/>
      <c r="K328" s="526"/>
      <c r="L328" s="526"/>
      <c r="M328" s="526"/>
      <c r="N328" s="526"/>
      <c r="O328" s="526"/>
      <c r="P328" s="526"/>
      <c r="Q328" s="526"/>
      <c r="R328" s="526"/>
    </row>
    <row r="329" spans="1:18" x14ac:dyDescent="0.25">
      <c r="A329" s="467"/>
      <c r="B329" s="453"/>
      <c r="C329" s="70" t="s">
        <v>225</v>
      </c>
      <c r="D329" s="69" t="s">
        <v>211</v>
      </c>
      <c r="E329" s="527"/>
      <c r="F329" s="526"/>
      <c r="G329" s="526"/>
      <c r="H329" s="526"/>
      <c r="I329" s="526"/>
      <c r="J329" s="526"/>
      <c r="K329" s="526"/>
      <c r="L329" s="526"/>
      <c r="M329" s="526"/>
      <c r="N329" s="526"/>
      <c r="O329" s="526"/>
      <c r="P329" s="526"/>
      <c r="Q329" s="526"/>
      <c r="R329" s="526"/>
    </row>
    <row r="330" spans="1:18" x14ac:dyDescent="0.25">
      <c r="A330" s="467"/>
      <c r="B330" s="453"/>
      <c r="C330" s="70" t="s">
        <v>224</v>
      </c>
      <c r="D330" s="69" t="s">
        <v>211</v>
      </c>
      <c r="E330" s="527"/>
      <c r="F330" s="526"/>
      <c r="G330" s="526"/>
      <c r="H330" s="526"/>
      <c r="I330" s="526"/>
      <c r="J330" s="526"/>
      <c r="K330" s="526"/>
      <c r="L330" s="526"/>
      <c r="M330" s="526"/>
      <c r="N330" s="526"/>
      <c r="O330" s="526"/>
      <c r="P330" s="526"/>
      <c r="Q330" s="526"/>
      <c r="R330" s="526"/>
    </row>
    <row r="331" spans="1:18" x14ac:dyDescent="0.25">
      <c r="A331" s="467"/>
      <c r="B331" s="453"/>
      <c r="C331" s="70" t="s">
        <v>223</v>
      </c>
      <c r="D331" s="69" t="s">
        <v>211</v>
      </c>
      <c r="E331" s="527"/>
      <c r="F331" s="526"/>
      <c r="G331" s="526"/>
      <c r="H331" s="526"/>
      <c r="I331" s="526"/>
      <c r="J331" s="526"/>
      <c r="K331" s="526"/>
      <c r="L331" s="526"/>
      <c r="M331" s="526"/>
      <c r="N331" s="526"/>
      <c r="O331" s="526"/>
      <c r="P331" s="526"/>
      <c r="Q331" s="526"/>
      <c r="R331" s="526"/>
    </row>
    <row r="332" spans="1:18" x14ac:dyDescent="0.25">
      <c r="A332" s="467"/>
      <c r="B332" s="453"/>
      <c r="C332" s="70" t="s">
        <v>222</v>
      </c>
      <c r="D332" s="69" t="s">
        <v>211</v>
      </c>
      <c r="E332" s="527"/>
      <c r="F332" s="526"/>
      <c r="G332" s="526"/>
      <c r="H332" s="526"/>
      <c r="I332" s="526"/>
      <c r="J332" s="526"/>
      <c r="K332" s="526"/>
      <c r="L332" s="526"/>
      <c r="M332" s="526"/>
      <c r="N332" s="526"/>
      <c r="O332" s="526"/>
      <c r="P332" s="526"/>
      <c r="Q332" s="526"/>
      <c r="R332" s="526"/>
    </row>
    <row r="333" spans="1:18" x14ac:dyDescent="0.25">
      <c r="A333" s="467"/>
      <c r="B333" s="453"/>
      <c r="C333" s="70" t="s">
        <v>221</v>
      </c>
      <c r="D333" s="69" t="s">
        <v>211</v>
      </c>
      <c r="E333" s="527"/>
      <c r="F333" s="526"/>
      <c r="G333" s="526"/>
      <c r="H333" s="526"/>
      <c r="I333" s="526"/>
      <c r="J333" s="526"/>
      <c r="K333" s="526"/>
      <c r="L333" s="526"/>
      <c r="M333" s="526"/>
      <c r="N333" s="526"/>
      <c r="O333" s="526"/>
      <c r="P333" s="526"/>
      <c r="Q333" s="526"/>
      <c r="R333" s="526"/>
    </row>
    <row r="334" spans="1:18" x14ac:dyDescent="0.25">
      <c r="A334" s="467"/>
      <c r="B334" s="453"/>
      <c r="C334" s="70" t="s">
        <v>220</v>
      </c>
      <c r="D334" s="69" t="s">
        <v>211</v>
      </c>
      <c r="E334" s="527"/>
      <c r="F334" s="526"/>
      <c r="G334" s="526"/>
      <c r="H334" s="526"/>
      <c r="I334" s="526"/>
      <c r="J334" s="526"/>
      <c r="K334" s="526"/>
      <c r="L334" s="526"/>
      <c r="M334" s="526"/>
      <c r="N334" s="526"/>
      <c r="O334" s="526"/>
      <c r="P334" s="526"/>
      <c r="Q334" s="526"/>
      <c r="R334" s="526"/>
    </row>
    <row r="335" spans="1:18" x14ac:dyDescent="0.25">
      <c r="A335" s="467"/>
      <c r="B335" s="453"/>
      <c r="C335" s="70" t="s">
        <v>219</v>
      </c>
      <c r="D335" s="69" t="s">
        <v>211</v>
      </c>
      <c r="E335" s="527"/>
      <c r="F335" s="526"/>
      <c r="G335" s="526"/>
      <c r="H335" s="526"/>
      <c r="I335" s="526"/>
      <c r="J335" s="526"/>
      <c r="K335" s="526"/>
      <c r="L335" s="526"/>
      <c r="M335" s="526"/>
      <c r="N335" s="526"/>
      <c r="O335" s="526"/>
      <c r="P335" s="526"/>
      <c r="Q335" s="526"/>
      <c r="R335" s="526"/>
    </row>
    <row r="336" spans="1:18" x14ac:dyDescent="0.25">
      <c r="A336" s="467"/>
      <c r="B336" s="453"/>
      <c r="C336" s="70" t="s">
        <v>218</v>
      </c>
      <c r="D336" s="69" t="s">
        <v>211</v>
      </c>
      <c r="E336" s="527"/>
      <c r="F336" s="526"/>
      <c r="G336" s="526"/>
      <c r="H336" s="526"/>
      <c r="I336" s="526"/>
      <c r="J336" s="526"/>
      <c r="K336" s="526"/>
      <c r="L336" s="526"/>
      <c r="M336" s="526"/>
      <c r="N336" s="526"/>
      <c r="O336" s="526"/>
      <c r="P336" s="526"/>
      <c r="Q336" s="526"/>
      <c r="R336" s="526"/>
    </row>
    <row r="337" spans="1:18" x14ac:dyDescent="0.25">
      <c r="A337" s="467"/>
      <c r="B337" s="453"/>
      <c r="C337" s="70" t="s">
        <v>217</v>
      </c>
      <c r="D337" s="69" t="s">
        <v>211</v>
      </c>
      <c r="E337" s="527"/>
      <c r="F337" s="526"/>
      <c r="G337" s="526"/>
      <c r="H337" s="526"/>
      <c r="I337" s="526"/>
      <c r="J337" s="526"/>
      <c r="K337" s="526"/>
      <c r="L337" s="526"/>
      <c r="M337" s="526"/>
      <c r="N337" s="526"/>
      <c r="O337" s="526"/>
      <c r="P337" s="526"/>
      <c r="Q337" s="526"/>
      <c r="R337" s="526"/>
    </row>
    <row r="338" spans="1:18" x14ac:dyDescent="0.25">
      <c r="A338" s="467"/>
      <c r="B338" s="453"/>
      <c r="C338" s="70" t="s">
        <v>216</v>
      </c>
      <c r="D338" s="69" t="s">
        <v>211</v>
      </c>
      <c r="E338" s="527"/>
      <c r="F338" s="526"/>
      <c r="G338" s="526"/>
      <c r="H338" s="526"/>
      <c r="I338" s="526"/>
      <c r="J338" s="526"/>
      <c r="K338" s="526"/>
      <c r="L338" s="526"/>
      <c r="M338" s="526"/>
      <c r="N338" s="526"/>
      <c r="O338" s="526"/>
      <c r="P338" s="526"/>
      <c r="Q338" s="526"/>
      <c r="R338" s="526"/>
    </row>
    <row r="339" spans="1:18" x14ac:dyDescent="0.25">
      <c r="A339" s="467"/>
      <c r="B339" s="453"/>
      <c r="C339" s="70" t="s">
        <v>215</v>
      </c>
      <c r="D339" s="69" t="s">
        <v>211</v>
      </c>
      <c r="E339" s="527"/>
      <c r="F339" s="526"/>
      <c r="G339" s="526"/>
      <c r="H339" s="526"/>
      <c r="I339" s="526"/>
      <c r="J339" s="526"/>
      <c r="K339" s="526"/>
      <c r="L339" s="526"/>
      <c r="M339" s="526"/>
      <c r="N339" s="526"/>
      <c r="O339" s="526"/>
      <c r="P339" s="526"/>
      <c r="Q339" s="526"/>
      <c r="R339" s="526"/>
    </row>
    <row r="340" spans="1:18" x14ac:dyDescent="0.25">
      <c r="A340" s="467"/>
      <c r="B340" s="453"/>
      <c r="C340" s="70" t="s">
        <v>214</v>
      </c>
      <c r="D340" s="69" t="s">
        <v>211</v>
      </c>
      <c r="E340" s="527"/>
      <c r="F340" s="526"/>
      <c r="G340" s="526"/>
      <c r="H340" s="526"/>
      <c r="I340" s="526"/>
      <c r="J340" s="526"/>
      <c r="K340" s="526"/>
      <c r="L340" s="526"/>
      <c r="M340" s="526"/>
      <c r="N340" s="526"/>
      <c r="O340" s="526"/>
      <c r="P340" s="526"/>
      <c r="Q340" s="526"/>
      <c r="R340" s="526"/>
    </row>
    <row r="341" spans="1:18" x14ac:dyDescent="0.25">
      <c r="A341" s="467"/>
      <c r="B341" s="453"/>
      <c r="C341" s="70" t="s">
        <v>213</v>
      </c>
      <c r="D341" s="69" t="s">
        <v>211</v>
      </c>
      <c r="E341" s="527"/>
      <c r="F341" s="526"/>
      <c r="G341" s="526"/>
      <c r="H341" s="526"/>
      <c r="I341" s="526"/>
      <c r="J341" s="526"/>
      <c r="K341" s="526"/>
      <c r="L341" s="526"/>
      <c r="M341" s="526"/>
      <c r="N341" s="526"/>
      <c r="O341" s="526"/>
      <c r="P341" s="526"/>
      <c r="Q341" s="526"/>
      <c r="R341" s="526"/>
    </row>
    <row r="342" spans="1:18" x14ac:dyDescent="0.25">
      <c r="A342" s="468"/>
      <c r="B342" s="454"/>
      <c r="C342" s="70" t="s">
        <v>212</v>
      </c>
      <c r="D342" s="69" t="s">
        <v>211</v>
      </c>
      <c r="E342" s="527"/>
      <c r="F342" s="526"/>
      <c r="G342" s="526"/>
      <c r="H342" s="526"/>
      <c r="I342" s="526"/>
      <c r="J342" s="526"/>
      <c r="K342" s="526"/>
      <c r="L342" s="526"/>
      <c r="M342" s="526"/>
      <c r="N342" s="526"/>
      <c r="O342" s="526"/>
      <c r="P342" s="526"/>
      <c r="Q342" s="526"/>
      <c r="R342" s="526"/>
    </row>
    <row r="343" spans="1:18" x14ac:dyDescent="0.25">
      <c r="A343" s="469">
        <v>15</v>
      </c>
      <c r="B343" s="472" t="s">
        <v>49</v>
      </c>
      <c r="C343" s="68" t="s">
        <v>210</v>
      </c>
      <c r="D343" s="67" t="s">
        <v>113</v>
      </c>
      <c r="E343" s="510" t="s">
        <v>209</v>
      </c>
      <c r="F343" s="511"/>
      <c r="G343" s="511"/>
      <c r="H343" s="511"/>
      <c r="I343" s="511"/>
      <c r="J343" s="511"/>
      <c r="K343" s="511"/>
      <c r="L343" s="511"/>
      <c r="M343" s="511"/>
      <c r="N343" s="511"/>
      <c r="O343" s="511"/>
      <c r="P343" s="511"/>
      <c r="Q343" s="511"/>
      <c r="R343" s="511"/>
    </row>
    <row r="344" spans="1:18" x14ac:dyDescent="0.25">
      <c r="A344" s="470"/>
      <c r="B344" s="473"/>
      <c r="C344" s="68" t="s">
        <v>208</v>
      </c>
      <c r="D344" s="67" t="s">
        <v>113</v>
      </c>
      <c r="E344" s="512"/>
      <c r="F344" s="511"/>
      <c r="G344" s="511"/>
      <c r="H344" s="511"/>
      <c r="I344" s="511"/>
      <c r="J344" s="511"/>
      <c r="K344" s="511"/>
      <c r="L344" s="511"/>
      <c r="M344" s="511"/>
      <c r="N344" s="511"/>
      <c r="O344" s="511"/>
      <c r="P344" s="511"/>
      <c r="Q344" s="511"/>
      <c r="R344" s="511"/>
    </row>
    <row r="345" spans="1:18" x14ac:dyDescent="0.25">
      <c r="A345" s="470"/>
      <c r="B345" s="473"/>
      <c r="C345" s="68" t="s">
        <v>207</v>
      </c>
      <c r="D345" s="67" t="s">
        <v>113</v>
      </c>
      <c r="E345" s="512"/>
      <c r="F345" s="511"/>
      <c r="G345" s="511"/>
      <c r="H345" s="511"/>
      <c r="I345" s="511"/>
      <c r="J345" s="511"/>
      <c r="K345" s="511"/>
      <c r="L345" s="511"/>
      <c r="M345" s="511"/>
      <c r="N345" s="511"/>
      <c r="O345" s="511"/>
      <c r="P345" s="511"/>
      <c r="Q345" s="511"/>
      <c r="R345" s="511"/>
    </row>
    <row r="346" spans="1:18" x14ac:dyDescent="0.25">
      <c r="A346" s="470"/>
      <c r="B346" s="473"/>
      <c r="C346" s="68" t="s">
        <v>206</v>
      </c>
      <c r="D346" s="67" t="s">
        <v>113</v>
      </c>
      <c r="E346" s="512"/>
      <c r="F346" s="511"/>
      <c r="G346" s="511"/>
      <c r="H346" s="511"/>
      <c r="I346" s="511"/>
      <c r="J346" s="511"/>
      <c r="K346" s="511"/>
      <c r="L346" s="511"/>
      <c r="M346" s="511"/>
      <c r="N346" s="511"/>
      <c r="O346" s="511"/>
      <c r="P346" s="511"/>
      <c r="Q346" s="511"/>
      <c r="R346" s="511"/>
    </row>
    <row r="347" spans="1:18" x14ac:dyDescent="0.25">
      <c r="A347" s="470"/>
      <c r="B347" s="473"/>
      <c r="C347" s="68" t="s">
        <v>205</v>
      </c>
      <c r="D347" s="67" t="s">
        <v>113</v>
      </c>
      <c r="E347" s="512"/>
      <c r="F347" s="511"/>
      <c r="G347" s="511"/>
      <c r="H347" s="511"/>
      <c r="I347" s="511"/>
      <c r="J347" s="511"/>
      <c r="K347" s="511"/>
      <c r="L347" s="511"/>
      <c r="M347" s="511"/>
      <c r="N347" s="511"/>
      <c r="O347" s="511"/>
      <c r="P347" s="511"/>
      <c r="Q347" s="511"/>
      <c r="R347" s="511"/>
    </row>
    <row r="348" spans="1:18" x14ac:dyDescent="0.25">
      <c r="A348" s="470"/>
      <c r="B348" s="473"/>
      <c r="C348" s="68" t="s">
        <v>204</v>
      </c>
      <c r="D348" s="67" t="s">
        <v>113</v>
      </c>
      <c r="E348" s="512"/>
      <c r="F348" s="511"/>
      <c r="G348" s="511"/>
      <c r="H348" s="511"/>
      <c r="I348" s="511"/>
      <c r="J348" s="511"/>
      <c r="K348" s="511"/>
      <c r="L348" s="511"/>
      <c r="M348" s="511"/>
      <c r="N348" s="511"/>
      <c r="O348" s="511"/>
      <c r="P348" s="511"/>
      <c r="Q348" s="511"/>
      <c r="R348" s="511"/>
    </row>
    <row r="349" spans="1:18" x14ac:dyDescent="0.25">
      <c r="A349" s="470"/>
      <c r="B349" s="473"/>
      <c r="C349" s="68" t="s">
        <v>203</v>
      </c>
      <c r="D349" s="67" t="s">
        <v>113</v>
      </c>
      <c r="E349" s="512"/>
      <c r="F349" s="511"/>
      <c r="G349" s="511"/>
      <c r="H349" s="511"/>
      <c r="I349" s="511"/>
      <c r="J349" s="511"/>
      <c r="K349" s="511"/>
      <c r="L349" s="511"/>
      <c r="M349" s="511"/>
      <c r="N349" s="511"/>
      <c r="O349" s="511"/>
      <c r="P349" s="511"/>
      <c r="Q349" s="511"/>
      <c r="R349" s="511"/>
    </row>
    <row r="350" spans="1:18" x14ac:dyDescent="0.25">
      <c r="A350" s="470"/>
      <c r="B350" s="473"/>
      <c r="C350" s="68" t="s">
        <v>202</v>
      </c>
      <c r="D350" s="67" t="s">
        <v>113</v>
      </c>
      <c r="E350" s="512"/>
      <c r="F350" s="511"/>
      <c r="G350" s="511"/>
      <c r="H350" s="511"/>
      <c r="I350" s="511"/>
      <c r="J350" s="511"/>
      <c r="K350" s="511"/>
      <c r="L350" s="511"/>
      <c r="M350" s="511"/>
      <c r="N350" s="511"/>
      <c r="O350" s="511"/>
      <c r="P350" s="511"/>
      <c r="Q350" s="511"/>
      <c r="R350" s="511"/>
    </row>
    <row r="351" spans="1:18" x14ac:dyDescent="0.25">
      <c r="A351" s="470"/>
      <c r="B351" s="473"/>
      <c r="C351" s="68" t="s">
        <v>201</v>
      </c>
      <c r="D351" s="67" t="s">
        <v>113</v>
      </c>
      <c r="E351" s="512"/>
      <c r="F351" s="511"/>
      <c r="G351" s="511"/>
      <c r="H351" s="511"/>
      <c r="I351" s="511"/>
      <c r="J351" s="511"/>
      <c r="K351" s="511"/>
      <c r="L351" s="511"/>
      <c r="M351" s="511"/>
      <c r="N351" s="511"/>
      <c r="O351" s="511"/>
      <c r="P351" s="511"/>
      <c r="Q351" s="511"/>
      <c r="R351" s="511"/>
    </row>
    <row r="352" spans="1:18" x14ac:dyDescent="0.25">
      <c r="A352" s="470"/>
      <c r="B352" s="473"/>
      <c r="C352" s="68" t="s">
        <v>200</v>
      </c>
      <c r="D352" s="67" t="s">
        <v>113</v>
      </c>
      <c r="E352" s="512"/>
      <c r="F352" s="511"/>
      <c r="G352" s="511"/>
      <c r="H352" s="511"/>
      <c r="I352" s="511"/>
      <c r="J352" s="511"/>
      <c r="K352" s="511"/>
      <c r="L352" s="511"/>
      <c r="M352" s="511"/>
      <c r="N352" s="511"/>
      <c r="O352" s="511"/>
      <c r="P352" s="511"/>
      <c r="Q352" s="511"/>
      <c r="R352" s="511"/>
    </row>
    <row r="353" spans="1:18" x14ac:dyDescent="0.25">
      <c r="A353" s="470"/>
      <c r="B353" s="473"/>
      <c r="C353" s="68" t="s">
        <v>199</v>
      </c>
      <c r="D353" s="67" t="s">
        <v>113</v>
      </c>
      <c r="E353" s="512"/>
      <c r="F353" s="511"/>
      <c r="G353" s="511"/>
      <c r="H353" s="511"/>
      <c r="I353" s="511"/>
      <c r="J353" s="511"/>
      <c r="K353" s="511"/>
      <c r="L353" s="511"/>
      <c r="M353" s="511"/>
      <c r="N353" s="511"/>
      <c r="O353" s="511"/>
      <c r="P353" s="511"/>
      <c r="Q353" s="511"/>
      <c r="R353" s="511"/>
    </row>
    <row r="354" spans="1:18" x14ac:dyDescent="0.25">
      <c r="A354" s="470"/>
      <c r="B354" s="473"/>
      <c r="C354" s="68" t="s">
        <v>198</v>
      </c>
      <c r="D354" s="67" t="s">
        <v>113</v>
      </c>
      <c r="E354" s="512"/>
      <c r="F354" s="511"/>
      <c r="G354" s="511"/>
      <c r="H354" s="511"/>
      <c r="I354" s="511"/>
      <c r="J354" s="511"/>
      <c r="K354" s="511"/>
      <c r="L354" s="511"/>
      <c r="M354" s="511"/>
      <c r="N354" s="511"/>
      <c r="O354" s="511"/>
      <c r="P354" s="511"/>
      <c r="Q354" s="511"/>
      <c r="R354" s="511"/>
    </row>
    <row r="355" spans="1:18" x14ac:dyDescent="0.25">
      <c r="A355" s="470"/>
      <c r="B355" s="473"/>
      <c r="C355" s="68" t="s">
        <v>197</v>
      </c>
      <c r="D355" s="67" t="s">
        <v>113</v>
      </c>
      <c r="E355" s="512"/>
      <c r="F355" s="511"/>
      <c r="G355" s="511"/>
      <c r="H355" s="511"/>
      <c r="I355" s="511"/>
      <c r="J355" s="511"/>
      <c r="K355" s="511"/>
      <c r="L355" s="511"/>
      <c r="M355" s="511"/>
      <c r="N355" s="511"/>
      <c r="O355" s="511"/>
      <c r="P355" s="511"/>
      <c r="Q355" s="511"/>
      <c r="R355" s="511"/>
    </row>
    <row r="356" spans="1:18" x14ac:dyDescent="0.25">
      <c r="A356" s="470"/>
      <c r="B356" s="473"/>
      <c r="C356" s="68" t="s">
        <v>50</v>
      </c>
      <c r="D356" s="67" t="s">
        <v>113</v>
      </c>
      <c r="E356" s="512"/>
      <c r="F356" s="511"/>
      <c r="G356" s="511"/>
      <c r="H356" s="511"/>
      <c r="I356" s="511"/>
      <c r="J356" s="511"/>
      <c r="K356" s="511"/>
      <c r="L356" s="511"/>
      <c r="M356" s="511"/>
      <c r="N356" s="511"/>
      <c r="O356" s="511"/>
      <c r="P356" s="511"/>
      <c r="Q356" s="511"/>
      <c r="R356" s="511"/>
    </row>
    <row r="357" spans="1:18" x14ac:dyDescent="0.25">
      <c r="A357" s="470"/>
      <c r="B357" s="473"/>
      <c r="C357" s="68" t="s">
        <v>196</v>
      </c>
      <c r="D357" s="67" t="s">
        <v>113</v>
      </c>
      <c r="E357" s="512"/>
      <c r="F357" s="511"/>
      <c r="G357" s="511"/>
      <c r="H357" s="511"/>
      <c r="I357" s="511"/>
      <c r="J357" s="511"/>
      <c r="K357" s="511"/>
      <c r="L357" s="511"/>
      <c r="M357" s="511"/>
      <c r="N357" s="511"/>
      <c r="O357" s="511"/>
      <c r="P357" s="511"/>
      <c r="Q357" s="511"/>
      <c r="R357" s="511"/>
    </row>
    <row r="358" spans="1:18" x14ac:dyDescent="0.25">
      <c r="A358" s="470"/>
      <c r="B358" s="473"/>
      <c r="C358" s="68" t="s">
        <v>195</v>
      </c>
      <c r="D358" s="67" t="s">
        <v>113</v>
      </c>
      <c r="E358" s="512"/>
      <c r="F358" s="511"/>
      <c r="G358" s="511"/>
      <c r="H358" s="511"/>
      <c r="I358" s="511"/>
      <c r="J358" s="511"/>
      <c r="K358" s="511"/>
      <c r="L358" s="511"/>
      <c r="M358" s="511"/>
      <c r="N358" s="511"/>
      <c r="O358" s="511"/>
      <c r="P358" s="511"/>
      <c r="Q358" s="511"/>
      <c r="R358" s="511"/>
    </row>
    <row r="359" spans="1:18" x14ac:dyDescent="0.25">
      <c r="A359" s="470"/>
      <c r="B359" s="473"/>
      <c r="C359" s="68" t="s">
        <v>194</v>
      </c>
      <c r="D359" s="67" t="s">
        <v>113</v>
      </c>
      <c r="E359" s="512"/>
      <c r="F359" s="511"/>
      <c r="G359" s="511"/>
      <c r="H359" s="511"/>
      <c r="I359" s="511"/>
      <c r="J359" s="511"/>
      <c r="K359" s="511"/>
      <c r="L359" s="511"/>
      <c r="M359" s="511"/>
      <c r="N359" s="511"/>
      <c r="O359" s="511"/>
      <c r="P359" s="511"/>
      <c r="Q359" s="511"/>
      <c r="R359" s="511"/>
    </row>
    <row r="360" spans="1:18" x14ac:dyDescent="0.25">
      <c r="A360" s="470"/>
      <c r="B360" s="473"/>
      <c r="C360" s="68" t="s">
        <v>193</v>
      </c>
      <c r="D360" s="67" t="s">
        <v>113</v>
      </c>
      <c r="E360" s="512"/>
      <c r="F360" s="511"/>
      <c r="G360" s="511"/>
      <c r="H360" s="511"/>
      <c r="I360" s="511"/>
      <c r="J360" s="511"/>
      <c r="K360" s="511"/>
      <c r="L360" s="511"/>
      <c r="M360" s="511"/>
      <c r="N360" s="511"/>
      <c r="O360" s="511"/>
      <c r="P360" s="511"/>
      <c r="Q360" s="511"/>
      <c r="R360" s="511"/>
    </row>
    <row r="361" spans="1:18" x14ac:dyDescent="0.25">
      <c r="A361" s="470"/>
      <c r="B361" s="473"/>
      <c r="C361" s="68" t="s">
        <v>192</v>
      </c>
      <c r="D361" s="67" t="s">
        <v>113</v>
      </c>
      <c r="E361" s="512"/>
      <c r="F361" s="511"/>
      <c r="G361" s="511"/>
      <c r="H361" s="511"/>
      <c r="I361" s="511"/>
      <c r="J361" s="511"/>
      <c r="K361" s="511"/>
      <c r="L361" s="511"/>
      <c r="M361" s="511"/>
      <c r="N361" s="511"/>
      <c r="O361" s="511"/>
      <c r="P361" s="511"/>
      <c r="Q361" s="511"/>
      <c r="R361" s="511"/>
    </row>
    <row r="362" spans="1:18" x14ac:dyDescent="0.25">
      <c r="A362" s="470"/>
      <c r="B362" s="473"/>
      <c r="C362" s="68" t="s">
        <v>191</v>
      </c>
      <c r="D362" s="67" t="s">
        <v>113</v>
      </c>
      <c r="E362" s="512"/>
      <c r="F362" s="511"/>
      <c r="G362" s="511"/>
      <c r="H362" s="511"/>
      <c r="I362" s="511"/>
      <c r="J362" s="511"/>
      <c r="K362" s="511"/>
      <c r="L362" s="511"/>
      <c r="M362" s="511"/>
      <c r="N362" s="511"/>
      <c r="O362" s="511"/>
      <c r="P362" s="511"/>
      <c r="Q362" s="511"/>
      <c r="R362" s="511"/>
    </row>
    <row r="363" spans="1:18" x14ac:dyDescent="0.25">
      <c r="A363" s="470"/>
      <c r="B363" s="473"/>
      <c r="C363" s="68" t="s">
        <v>190</v>
      </c>
      <c r="D363" s="67" t="s">
        <v>113</v>
      </c>
      <c r="E363" s="512"/>
      <c r="F363" s="511"/>
      <c r="G363" s="511"/>
      <c r="H363" s="511"/>
      <c r="I363" s="511"/>
      <c r="J363" s="511"/>
      <c r="K363" s="511"/>
      <c r="L363" s="511"/>
      <c r="M363" s="511"/>
      <c r="N363" s="511"/>
      <c r="O363" s="511"/>
      <c r="P363" s="511"/>
      <c r="Q363" s="511"/>
      <c r="R363" s="511"/>
    </row>
    <row r="364" spans="1:18" x14ac:dyDescent="0.25">
      <c r="A364" s="470"/>
      <c r="B364" s="473"/>
      <c r="C364" s="68" t="s">
        <v>189</v>
      </c>
      <c r="D364" s="67" t="s">
        <v>113</v>
      </c>
      <c r="E364" s="512"/>
      <c r="F364" s="511"/>
      <c r="G364" s="511"/>
      <c r="H364" s="511"/>
      <c r="I364" s="511"/>
      <c r="J364" s="511"/>
      <c r="K364" s="511"/>
      <c r="L364" s="511"/>
      <c r="M364" s="511"/>
      <c r="N364" s="511"/>
      <c r="O364" s="511"/>
      <c r="P364" s="511"/>
      <c r="Q364" s="511"/>
      <c r="R364" s="511"/>
    </row>
    <row r="365" spans="1:18" x14ac:dyDescent="0.25">
      <c r="A365" s="470"/>
      <c r="B365" s="473"/>
      <c r="C365" s="68" t="s">
        <v>188</v>
      </c>
      <c r="D365" s="67" t="s">
        <v>113</v>
      </c>
      <c r="E365" s="512"/>
      <c r="F365" s="511"/>
      <c r="G365" s="511"/>
      <c r="H365" s="511"/>
      <c r="I365" s="511"/>
      <c r="J365" s="511"/>
      <c r="K365" s="511"/>
      <c r="L365" s="511"/>
      <c r="M365" s="511"/>
      <c r="N365" s="511"/>
      <c r="O365" s="511"/>
      <c r="P365" s="511"/>
      <c r="Q365" s="511"/>
      <c r="R365" s="511"/>
    </row>
    <row r="366" spans="1:18" x14ac:dyDescent="0.25">
      <c r="A366" s="470"/>
      <c r="B366" s="473"/>
      <c r="C366" s="68" t="s">
        <v>187</v>
      </c>
      <c r="D366" s="67" t="s">
        <v>113</v>
      </c>
      <c r="E366" s="512"/>
      <c r="F366" s="511"/>
      <c r="G366" s="511"/>
      <c r="H366" s="511"/>
      <c r="I366" s="511"/>
      <c r="J366" s="511"/>
      <c r="K366" s="511"/>
      <c r="L366" s="511"/>
      <c r="M366" s="511"/>
      <c r="N366" s="511"/>
      <c r="O366" s="511"/>
      <c r="P366" s="511"/>
      <c r="Q366" s="511"/>
      <c r="R366" s="511"/>
    </row>
    <row r="367" spans="1:18" x14ac:dyDescent="0.25">
      <c r="A367" s="470"/>
      <c r="B367" s="473"/>
      <c r="C367" s="68" t="s">
        <v>186</v>
      </c>
      <c r="D367" s="67" t="s">
        <v>113</v>
      </c>
      <c r="E367" s="512"/>
      <c r="F367" s="511"/>
      <c r="G367" s="511"/>
      <c r="H367" s="511"/>
      <c r="I367" s="511"/>
      <c r="J367" s="511"/>
      <c r="K367" s="511"/>
      <c r="L367" s="511"/>
      <c r="M367" s="511"/>
      <c r="N367" s="511"/>
      <c r="O367" s="511"/>
      <c r="P367" s="511"/>
      <c r="Q367" s="511"/>
      <c r="R367" s="511"/>
    </row>
    <row r="368" spans="1:18" x14ac:dyDescent="0.25">
      <c r="A368" s="470"/>
      <c r="B368" s="473"/>
      <c r="C368" s="68" t="s">
        <v>185</v>
      </c>
      <c r="D368" s="67" t="s">
        <v>113</v>
      </c>
      <c r="E368" s="512"/>
      <c r="F368" s="511"/>
      <c r="G368" s="511"/>
      <c r="H368" s="511"/>
      <c r="I368" s="511"/>
      <c r="J368" s="511"/>
      <c r="K368" s="511"/>
      <c r="L368" s="511"/>
      <c r="M368" s="511"/>
      <c r="N368" s="511"/>
      <c r="O368" s="511"/>
      <c r="P368" s="511"/>
      <c r="Q368" s="511"/>
      <c r="R368" s="511"/>
    </row>
    <row r="369" spans="1:18" x14ac:dyDescent="0.25">
      <c r="A369" s="470"/>
      <c r="B369" s="473"/>
      <c r="C369" s="68" t="s">
        <v>184</v>
      </c>
      <c r="D369" s="67" t="s">
        <v>113</v>
      </c>
      <c r="E369" s="512"/>
      <c r="F369" s="511"/>
      <c r="G369" s="511"/>
      <c r="H369" s="511"/>
      <c r="I369" s="511"/>
      <c r="J369" s="511"/>
      <c r="K369" s="511"/>
      <c r="L369" s="511"/>
      <c r="M369" s="511"/>
      <c r="N369" s="511"/>
      <c r="O369" s="511"/>
      <c r="P369" s="511"/>
      <c r="Q369" s="511"/>
      <c r="R369" s="511"/>
    </row>
    <row r="370" spans="1:18" x14ac:dyDescent="0.25">
      <c r="A370" s="470"/>
      <c r="B370" s="473"/>
      <c r="C370" s="68" t="s">
        <v>183</v>
      </c>
      <c r="D370" s="67" t="s">
        <v>113</v>
      </c>
      <c r="E370" s="512"/>
      <c r="F370" s="511"/>
      <c r="G370" s="511"/>
      <c r="H370" s="511"/>
      <c r="I370" s="511"/>
      <c r="J370" s="511"/>
      <c r="K370" s="511"/>
      <c r="L370" s="511"/>
      <c r="M370" s="511"/>
      <c r="N370" s="511"/>
      <c r="O370" s="511"/>
      <c r="P370" s="511"/>
      <c r="Q370" s="511"/>
      <c r="R370" s="511"/>
    </row>
    <row r="371" spans="1:18" x14ac:dyDescent="0.25">
      <c r="A371" s="470"/>
      <c r="B371" s="473"/>
      <c r="C371" s="68" t="s">
        <v>182</v>
      </c>
      <c r="D371" s="67" t="s">
        <v>113</v>
      </c>
      <c r="E371" s="512"/>
      <c r="F371" s="511"/>
      <c r="G371" s="511"/>
      <c r="H371" s="511"/>
      <c r="I371" s="511"/>
      <c r="J371" s="511"/>
      <c r="K371" s="511"/>
      <c r="L371" s="511"/>
      <c r="M371" s="511"/>
      <c r="N371" s="511"/>
      <c r="O371" s="511"/>
      <c r="P371" s="511"/>
      <c r="Q371" s="511"/>
      <c r="R371" s="511"/>
    </row>
    <row r="372" spans="1:18" x14ac:dyDescent="0.25">
      <c r="A372" s="470"/>
      <c r="B372" s="473"/>
      <c r="C372" s="68" t="s">
        <v>181</v>
      </c>
      <c r="D372" s="67" t="s">
        <v>113</v>
      </c>
      <c r="E372" s="512"/>
      <c r="F372" s="511"/>
      <c r="G372" s="511"/>
      <c r="H372" s="511"/>
      <c r="I372" s="511"/>
      <c r="J372" s="511"/>
      <c r="K372" s="511"/>
      <c r="L372" s="511"/>
      <c r="M372" s="511"/>
      <c r="N372" s="511"/>
      <c r="O372" s="511"/>
      <c r="P372" s="511"/>
      <c r="Q372" s="511"/>
      <c r="R372" s="511"/>
    </row>
    <row r="373" spans="1:18" x14ac:dyDescent="0.25">
      <c r="A373" s="470"/>
      <c r="B373" s="473"/>
      <c r="C373" s="68" t="s">
        <v>180</v>
      </c>
      <c r="D373" s="67" t="s">
        <v>113</v>
      </c>
      <c r="E373" s="512"/>
      <c r="F373" s="511"/>
      <c r="G373" s="511"/>
      <c r="H373" s="511"/>
      <c r="I373" s="511"/>
      <c r="J373" s="511"/>
      <c r="K373" s="511"/>
      <c r="L373" s="511"/>
      <c r="M373" s="511"/>
      <c r="N373" s="511"/>
      <c r="O373" s="511"/>
      <c r="P373" s="511"/>
      <c r="Q373" s="511"/>
      <c r="R373" s="511"/>
    </row>
    <row r="374" spans="1:18" x14ac:dyDescent="0.25">
      <c r="A374" s="470"/>
      <c r="B374" s="473"/>
      <c r="C374" s="68" t="s">
        <v>179</v>
      </c>
      <c r="D374" s="67" t="s">
        <v>113</v>
      </c>
      <c r="E374" s="512"/>
      <c r="F374" s="511"/>
      <c r="G374" s="511"/>
      <c r="H374" s="511"/>
      <c r="I374" s="511"/>
      <c r="J374" s="511"/>
      <c r="K374" s="511"/>
      <c r="L374" s="511"/>
      <c r="M374" s="511"/>
      <c r="N374" s="511"/>
      <c r="O374" s="511"/>
      <c r="P374" s="511"/>
      <c r="Q374" s="511"/>
      <c r="R374" s="511"/>
    </row>
    <row r="375" spans="1:18" x14ac:dyDescent="0.25">
      <c r="A375" s="470"/>
      <c r="B375" s="473"/>
      <c r="C375" s="68" t="s">
        <v>178</v>
      </c>
      <c r="D375" s="67" t="s">
        <v>113</v>
      </c>
      <c r="E375" s="512"/>
      <c r="F375" s="511"/>
      <c r="G375" s="511"/>
      <c r="H375" s="511"/>
      <c r="I375" s="511"/>
      <c r="J375" s="511"/>
      <c r="K375" s="511"/>
      <c r="L375" s="511"/>
      <c r="M375" s="511"/>
      <c r="N375" s="511"/>
      <c r="O375" s="511"/>
      <c r="P375" s="511"/>
      <c r="Q375" s="511"/>
      <c r="R375" s="511"/>
    </row>
    <row r="376" spans="1:18" x14ac:dyDescent="0.25">
      <c r="A376" s="470"/>
      <c r="B376" s="473"/>
      <c r="C376" s="68" t="s">
        <v>177</v>
      </c>
      <c r="D376" s="67" t="s">
        <v>113</v>
      </c>
      <c r="E376" s="512"/>
      <c r="F376" s="511"/>
      <c r="G376" s="511"/>
      <c r="H376" s="511"/>
      <c r="I376" s="511"/>
      <c r="J376" s="511"/>
      <c r="K376" s="511"/>
      <c r="L376" s="511"/>
      <c r="M376" s="511"/>
      <c r="N376" s="511"/>
      <c r="O376" s="511"/>
      <c r="P376" s="511"/>
      <c r="Q376" s="511"/>
      <c r="R376" s="511"/>
    </row>
    <row r="377" spans="1:18" x14ac:dyDescent="0.25">
      <c r="A377" s="470"/>
      <c r="B377" s="473"/>
      <c r="C377" s="68" t="s">
        <v>176</v>
      </c>
      <c r="D377" s="67" t="s">
        <v>113</v>
      </c>
      <c r="E377" s="512"/>
      <c r="F377" s="511"/>
      <c r="G377" s="511"/>
      <c r="H377" s="511"/>
      <c r="I377" s="511"/>
      <c r="J377" s="511"/>
      <c r="K377" s="511"/>
      <c r="L377" s="511"/>
      <c r="M377" s="511"/>
      <c r="N377" s="511"/>
      <c r="O377" s="511"/>
      <c r="P377" s="511"/>
      <c r="Q377" s="511"/>
      <c r="R377" s="511"/>
    </row>
    <row r="378" spans="1:18" x14ac:dyDescent="0.25">
      <c r="A378" s="470"/>
      <c r="B378" s="473"/>
      <c r="C378" s="68" t="s">
        <v>175</v>
      </c>
      <c r="D378" s="67" t="s">
        <v>113</v>
      </c>
      <c r="E378" s="512"/>
      <c r="F378" s="511"/>
      <c r="G378" s="511"/>
      <c r="H378" s="511"/>
      <c r="I378" s="511"/>
      <c r="J378" s="511"/>
      <c r="K378" s="511"/>
      <c r="L378" s="511"/>
      <c r="M378" s="511"/>
      <c r="N378" s="511"/>
      <c r="O378" s="511"/>
      <c r="P378" s="511"/>
      <c r="Q378" s="511"/>
      <c r="R378" s="511"/>
    </row>
    <row r="379" spans="1:18" x14ac:dyDescent="0.25">
      <c r="A379" s="470"/>
      <c r="B379" s="473"/>
      <c r="C379" s="68" t="s">
        <v>174</v>
      </c>
      <c r="D379" s="67" t="s">
        <v>113</v>
      </c>
      <c r="E379" s="512"/>
      <c r="F379" s="511"/>
      <c r="G379" s="511"/>
      <c r="H379" s="511"/>
      <c r="I379" s="511"/>
      <c r="J379" s="511"/>
      <c r="K379" s="511"/>
      <c r="L379" s="511"/>
      <c r="M379" s="511"/>
      <c r="N379" s="511"/>
      <c r="O379" s="511"/>
      <c r="P379" s="511"/>
      <c r="Q379" s="511"/>
      <c r="R379" s="511"/>
    </row>
    <row r="380" spans="1:18" x14ac:dyDescent="0.25">
      <c r="A380" s="470"/>
      <c r="B380" s="473"/>
      <c r="C380" s="68" t="s">
        <v>173</v>
      </c>
      <c r="D380" s="67" t="s">
        <v>113</v>
      </c>
      <c r="E380" s="512"/>
      <c r="F380" s="511"/>
      <c r="G380" s="511"/>
      <c r="H380" s="511"/>
      <c r="I380" s="511"/>
      <c r="J380" s="511"/>
      <c r="K380" s="511"/>
      <c r="L380" s="511"/>
      <c r="M380" s="511"/>
      <c r="N380" s="511"/>
      <c r="O380" s="511"/>
      <c r="P380" s="511"/>
      <c r="Q380" s="511"/>
      <c r="R380" s="511"/>
    </row>
    <row r="381" spans="1:18" x14ac:dyDescent="0.25">
      <c r="A381" s="470"/>
      <c r="B381" s="473"/>
      <c r="C381" s="68" t="s">
        <v>172</v>
      </c>
      <c r="D381" s="67" t="s">
        <v>113</v>
      </c>
      <c r="E381" s="512"/>
      <c r="F381" s="511"/>
      <c r="G381" s="511"/>
      <c r="H381" s="511"/>
      <c r="I381" s="511"/>
      <c r="J381" s="511"/>
      <c r="K381" s="511"/>
      <c r="L381" s="511"/>
      <c r="M381" s="511"/>
      <c r="N381" s="511"/>
      <c r="O381" s="511"/>
      <c r="P381" s="511"/>
      <c r="Q381" s="511"/>
      <c r="R381" s="511"/>
    </row>
    <row r="382" spans="1:18" x14ac:dyDescent="0.25">
      <c r="A382" s="470"/>
      <c r="B382" s="473"/>
      <c r="C382" s="68" t="s">
        <v>171</v>
      </c>
      <c r="D382" s="67" t="s">
        <v>113</v>
      </c>
      <c r="E382" s="512"/>
      <c r="F382" s="511"/>
      <c r="G382" s="511"/>
      <c r="H382" s="511"/>
      <c r="I382" s="511"/>
      <c r="J382" s="511"/>
      <c r="K382" s="511"/>
      <c r="L382" s="511"/>
      <c r="M382" s="511"/>
      <c r="N382" s="511"/>
      <c r="O382" s="511"/>
      <c r="P382" s="511"/>
      <c r="Q382" s="511"/>
      <c r="R382" s="511"/>
    </row>
    <row r="383" spans="1:18" x14ac:dyDescent="0.25">
      <c r="A383" s="470"/>
      <c r="B383" s="473"/>
      <c r="C383" s="68" t="s">
        <v>170</v>
      </c>
      <c r="D383" s="67" t="s">
        <v>113</v>
      </c>
      <c r="E383" s="512"/>
      <c r="F383" s="511"/>
      <c r="G383" s="511"/>
      <c r="H383" s="511"/>
      <c r="I383" s="511"/>
      <c r="J383" s="511"/>
      <c r="K383" s="511"/>
      <c r="L383" s="511"/>
      <c r="M383" s="511"/>
      <c r="N383" s="511"/>
      <c r="O383" s="511"/>
      <c r="P383" s="511"/>
      <c r="Q383" s="511"/>
      <c r="R383" s="511"/>
    </row>
    <row r="384" spans="1:18" x14ac:dyDescent="0.25">
      <c r="A384" s="470"/>
      <c r="B384" s="473"/>
      <c r="C384" s="68" t="s">
        <v>169</v>
      </c>
      <c r="D384" s="67" t="s">
        <v>113</v>
      </c>
      <c r="E384" s="512"/>
      <c r="F384" s="511"/>
      <c r="G384" s="511"/>
      <c r="H384" s="511"/>
      <c r="I384" s="511"/>
      <c r="J384" s="511"/>
      <c r="K384" s="511"/>
      <c r="L384" s="511"/>
      <c r="M384" s="511"/>
      <c r="N384" s="511"/>
      <c r="O384" s="511"/>
      <c r="P384" s="511"/>
      <c r="Q384" s="511"/>
      <c r="R384" s="511"/>
    </row>
    <row r="385" spans="1:18" x14ac:dyDescent="0.25">
      <c r="A385" s="470"/>
      <c r="B385" s="473"/>
      <c r="C385" s="68" t="s">
        <v>168</v>
      </c>
      <c r="D385" s="67" t="s">
        <v>113</v>
      </c>
      <c r="E385" s="512"/>
      <c r="F385" s="511"/>
      <c r="G385" s="511"/>
      <c r="H385" s="511"/>
      <c r="I385" s="511"/>
      <c r="J385" s="511"/>
      <c r="K385" s="511"/>
      <c r="L385" s="511"/>
      <c r="M385" s="511"/>
      <c r="N385" s="511"/>
      <c r="O385" s="511"/>
      <c r="P385" s="511"/>
      <c r="Q385" s="511"/>
      <c r="R385" s="511"/>
    </row>
    <row r="386" spans="1:18" x14ac:dyDescent="0.25">
      <c r="A386" s="470"/>
      <c r="B386" s="473"/>
      <c r="C386" s="68" t="s">
        <v>167</v>
      </c>
      <c r="D386" s="67" t="s">
        <v>113</v>
      </c>
      <c r="E386" s="512"/>
      <c r="F386" s="511"/>
      <c r="G386" s="511"/>
      <c r="H386" s="511"/>
      <c r="I386" s="511"/>
      <c r="J386" s="511"/>
      <c r="K386" s="511"/>
      <c r="L386" s="511"/>
      <c r="M386" s="511"/>
      <c r="N386" s="511"/>
      <c r="O386" s="511"/>
      <c r="P386" s="511"/>
      <c r="Q386" s="511"/>
      <c r="R386" s="511"/>
    </row>
    <row r="387" spans="1:18" x14ac:dyDescent="0.25">
      <c r="A387" s="470"/>
      <c r="B387" s="473"/>
      <c r="C387" s="68" t="s">
        <v>166</v>
      </c>
      <c r="D387" s="67" t="s">
        <v>113</v>
      </c>
      <c r="E387" s="512"/>
      <c r="F387" s="511"/>
      <c r="G387" s="511"/>
      <c r="H387" s="511"/>
      <c r="I387" s="511"/>
      <c r="J387" s="511"/>
      <c r="K387" s="511"/>
      <c r="L387" s="511"/>
      <c r="M387" s="511"/>
      <c r="N387" s="511"/>
      <c r="O387" s="511"/>
      <c r="P387" s="511"/>
      <c r="Q387" s="511"/>
      <c r="R387" s="511"/>
    </row>
    <row r="388" spans="1:18" x14ac:dyDescent="0.25">
      <c r="A388" s="470"/>
      <c r="B388" s="473"/>
      <c r="C388" s="68" t="s">
        <v>165</v>
      </c>
      <c r="D388" s="67" t="s">
        <v>113</v>
      </c>
      <c r="E388" s="512"/>
      <c r="F388" s="511"/>
      <c r="G388" s="511"/>
      <c r="H388" s="511"/>
      <c r="I388" s="511"/>
      <c r="J388" s="511"/>
      <c r="K388" s="511"/>
      <c r="L388" s="511"/>
      <c r="M388" s="511"/>
      <c r="N388" s="511"/>
      <c r="O388" s="511"/>
      <c r="P388" s="511"/>
      <c r="Q388" s="511"/>
      <c r="R388" s="511"/>
    </row>
    <row r="389" spans="1:18" x14ac:dyDescent="0.25">
      <c r="A389" s="470"/>
      <c r="B389" s="473"/>
      <c r="C389" s="68" t="s">
        <v>164</v>
      </c>
      <c r="D389" s="67" t="s">
        <v>113</v>
      </c>
      <c r="E389" s="512"/>
      <c r="F389" s="511"/>
      <c r="G389" s="511"/>
      <c r="H389" s="511"/>
      <c r="I389" s="511"/>
      <c r="J389" s="511"/>
      <c r="K389" s="511"/>
      <c r="L389" s="511"/>
      <c r="M389" s="511"/>
      <c r="N389" s="511"/>
      <c r="O389" s="511"/>
      <c r="P389" s="511"/>
      <c r="Q389" s="511"/>
      <c r="R389" s="511"/>
    </row>
    <row r="390" spans="1:18" x14ac:dyDescent="0.25">
      <c r="A390" s="470"/>
      <c r="B390" s="473"/>
      <c r="C390" s="68" t="s">
        <v>163</v>
      </c>
      <c r="D390" s="67" t="s">
        <v>113</v>
      </c>
      <c r="E390" s="512"/>
      <c r="F390" s="511"/>
      <c r="G390" s="511"/>
      <c r="H390" s="511"/>
      <c r="I390" s="511"/>
      <c r="J390" s="511"/>
      <c r="K390" s="511"/>
      <c r="L390" s="511"/>
      <c r="M390" s="511"/>
      <c r="N390" s="511"/>
      <c r="O390" s="511"/>
      <c r="P390" s="511"/>
      <c r="Q390" s="511"/>
      <c r="R390" s="511"/>
    </row>
    <row r="391" spans="1:18" x14ac:dyDescent="0.25">
      <c r="A391" s="470"/>
      <c r="B391" s="473"/>
      <c r="C391" s="68" t="s">
        <v>162</v>
      </c>
      <c r="D391" s="67" t="s">
        <v>113</v>
      </c>
      <c r="E391" s="512"/>
      <c r="F391" s="511"/>
      <c r="G391" s="511"/>
      <c r="H391" s="511"/>
      <c r="I391" s="511"/>
      <c r="J391" s="511"/>
      <c r="K391" s="511"/>
      <c r="L391" s="511"/>
      <c r="M391" s="511"/>
      <c r="N391" s="511"/>
      <c r="O391" s="511"/>
      <c r="P391" s="511"/>
      <c r="Q391" s="511"/>
      <c r="R391" s="511"/>
    </row>
    <row r="392" spans="1:18" x14ac:dyDescent="0.25">
      <c r="A392" s="470"/>
      <c r="B392" s="473"/>
      <c r="C392" s="68" t="s">
        <v>161</v>
      </c>
      <c r="D392" s="67" t="s">
        <v>113</v>
      </c>
      <c r="E392" s="512"/>
      <c r="F392" s="511"/>
      <c r="G392" s="511"/>
      <c r="H392" s="511"/>
      <c r="I392" s="511"/>
      <c r="J392" s="511"/>
      <c r="K392" s="511"/>
      <c r="L392" s="511"/>
      <c r="M392" s="511"/>
      <c r="N392" s="511"/>
      <c r="O392" s="511"/>
      <c r="P392" s="511"/>
      <c r="Q392" s="511"/>
      <c r="R392" s="511"/>
    </row>
    <row r="393" spans="1:18" x14ac:dyDescent="0.25">
      <c r="A393" s="470"/>
      <c r="B393" s="473"/>
      <c r="C393" s="68" t="s">
        <v>160</v>
      </c>
      <c r="D393" s="67" t="s">
        <v>113</v>
      </c>
      <c r="E393" s="512"/>
      <c r="F393" s="511"/>
      <c r="G393" s="511"/>
      <c r="H393" s="511"/>
      <c r="I393" s="511"/>
      <c r="J393" s="511"/>
      <c r="K393" s="511"/>
      <c r="L393" s="511"/>
      <c r="M393" s="511"/>
      <c r="N393" s="511"/>
      <c r="O393" s="511"/>
      <c r="P393" s="511"/>
      <c r="Q393" s="511"/>
      <c r="R393" s="511"/>
    </row>
    <row r="394" spans="1:18" x14ac:dyDescent="0.25">
      <c r="A394" s="470"/>
      <c r="B394" s="473"/>
      <c r="C394" s="68" t="s">
        <v>159</v>
      </c>
      <c r="D394" s="67" t="s">
        <v>113</v>
      </c>
      <c r="E394" s="512"/>
      <c r="F394" s="511"/>
      <c r="G394" s="511"/>
      <c r="H394" s="511"/>
      <c r="I394" s="511"/>
      <c r="J394" s="511"/>
      <c r="K394" s="511"/>
      <c r="L394" s="511"/>
      <c r="M394" s="511"/>
      <c r="N394" s="511"/>
      <c r="O394" s="511"/>
      <c r="P394" s="511"/>
      <c r="Q394" s="511"/>
      <c r="R394" s="511"/>
    </row>
    <row r="395" spans="1:18" x14ac:dyDescent="0.25">
      <c r="A395" s="470"/>
      <c r="B395" s="473"/>
      <c r="C395" s="68" t="s">
        <v>158</v>
      </c>
      <c r="D395" s="67" t="s">
        <v>113</v>
      </c>
      <c r="E395" s="512"/>
      <c r="F395" s="511"/>
      <c r="G395" s="511"/>
      <c r="H395" s="511"/>
      <c r="I395" s="511"/>
      <c r="J395" s="511"/>
      <c r="K395" s="511"/>
      <c r="L395" s="511"/>
      <c r="M395" s="511"/>
      <c r="N395" s="511"/>
      <c r="O395" s="511"/>
      <c r="P395" s="511"/>
      <c r="Q395" s="511"/>
      <c r="R395" s="511"/>
    </row>
    <row r="396" spans="1:18" x14ac:dyDescent="0.25">
      <c r="A396" s="470"/>
      <c r="B396" s="473"/>
      <c r="C396" s="68" t="s">
        <v>157</v>
      </c>
      <c r="D396" s="67" t="s">
        <v>113</v>
      </c>
      <c r="E396" s="512"/>
      <c r="F396" s="511"/>
      <c r="G396" s="511"/>
      <c r="H396" s="511"/>
      <c r="I396" s="511"/>
      <c r="J396" s="511"/>
      <c r="K396" s="511"/>
      <c r="L396" s="511"/>
      <c r="M396" s="511"/>
      <c r="N396" s="511"/>
      <c r="O396" s="511"/>
      <c r="P396" s="511"/>
      <c r="Q396" s="511"/>
      <c r="R396" s="511"/>
    </row>
    <row r="397" spans="1:18" x14ac:dyDescent="0.25">
      <c r="A397" s="470"/>
      <c r="B397" s="473"/>
      <c r="C397" s="68" t="s">
        <v>156</v>
      </c>
      <c r="D397" s="67" t="s">
        <v>113</v>
      </c>
      <c r="E397" s="512"/>
      <c r="F397" s="511"/>
      <c r="G397" s="511"/>
      <c r="H397" s="511"/>
      <c r="I397" s="511"/>
      <c r="J397" s="511"/>
      <c r="K397" s="511"/>
      <c r="L397" s="511"/>
      <c r="M397" s="511"/>
      <c r="N397" s="511"/>
      <c r="O397" s="511"/>
      <c r="P397" s="511"/>
      <c r="Q397" s="511"/>
      <c r="R397" s="511"/>
    </row>
    <row r="398" spans="1:18" x14ac:dyDescent="0.25">
      <c r="A398" s="470"/>
      <c r="B398" s="473"/>
      <c r="C398" s="68" t="s">
        <v>155</v>
      </c>
      <c r="D398" s="67" t="s">
        <v>113</v>
      </c>
      <c r="E398" s="512"/>
      <c r="F398" s="511"/>
      <c r="G398" s="511"/>
      <c r="H398" s="511"/>
      <c r="I398" s="511"/>
      <c r="J398" s="511"/>
      <c r="K398" s="511"/>
      <c r="L398" s="511"/>
      <c r="M398" s="511"/>
      <c r="N398" s="511"/>
      <c r="O398" s="511"/>
      <c r="P398" s="511"/>
      <c r="Q398" s="511"/>
      <c r="R398" s="511"/>
    </row>
    <row r="399" spans="1:18" x14ac:dyDescent="0.25">
      <c r="A399" s="470"/>
      <c r="B399" s="473"/>
      <c r="C399" s="68" t="s">
        <v>154</v>
      </c>
      <c r="D399" s="67" t="s">
        <v>113</v>
      </c>
      <c r="E399" s="512"/>
      <c r="F399" s="511"/>
      <c r="G399" s="511"/>
      <c r="H399" s="511"/>
      <c r="I399" s="511"/>
      <c r="J399" s="511"/>
      <c r="K399" s="511"/>
      <c r="L399" s="511"/>
      <c r="M399" s="511"/>
      <c r="N399" s="511"/>
      <c r="O399" s="511"/>
      <c r="P399" s="511"/>
      <c r="Q399" s="511"/>
      <c r="R399" s="511"/>
    </row>
    <row r="400" spans="1:18" x14ac:dyDescent="0.25">
      <c r="A400" s="470"/>
      <c r="B400" s="473"/>
      <c r="C400" s="68" t="s">
        <v>153</v>
      </c>
      <c r="D400" s="67" t="s">
        <v>113</v>
      </c>
      <c r="E400" s="512"/>
      <c r="F400" s="511"/>
      <c r="G400" s="511"/>
      <c r="H400" s="511"/>
      <c r="I400" s="511"/>
      <c r="J400" s="511"/>
      <c r="K400" s="511"/>
      <c r="L400" s="511"/>
      <c r="M400" s="511"/>
      <c r="N400" s="511"/>
      <c r="O400" s="511"/>
      <c r="P400" s="511"/>
      <c r="Q400" s="511"/>
      <c r="R400" s="511"/>
    </row>
    <row r="401" spans="1:18" x14ac:dyDescent="0.25">
      <c r="A401" s="470"/>
      <c r="B401" s="473"/>
      <c r="C401" s="68" t="s">
        <v>152</v>
      </c>
      <c r="D401" s="67" t="s">
        <v>113</v>
      </c>
      <c r="E401" s="512"/>
      <c r="F401" s="511"/>
      <c r="G401" s="511"/>
      <c r="H401" s="511"/>
      <c r="I401" s="511"/>
      <c r="J401" s="511"/>
      <c r="K401" s="511"/>
      <c r="L401" s="511"/>
      <c r="M401" s="511"/>
      <c r="N401" s="511"/>
      <c r="O401" s="511"/>
      <c r="P401" s="511"/>
      <c r="Q401" s="511"/>
      <c r="R401" s="511"/>
    </row>
    <row r="402" spans="1:18" x14ac:dyDescent="0.25">
      <c r="A402" s="470"/>
      <c r="B402" s="473"/>
      <c r="C402" s="68" t="s">
        <v>151</v>
      </c>
      <c r="D402" s="67" t="s">
        <v>113</v>
      </c>
      <c r="E402" s="512"/>
      <c r="F402" s="511"/>
      <c r="G402" s="511"/>
      <c r="H402" s="511"/>
      <c r="I402" s="511"/>
      <c r="J402" s="511"/>
      <c r="K402" s="511"/>
      <c r="L402" s="511"/>
      <c r="M402" s="511"/>
      <c r="N402" s="511"/>
      <c r="O402" s="511"/>
      <c r="P402" s="511"/>
      <c r="Q402" s="511"/>
      <c r="R402" s="511"/>
    </row>
    <row r="403" spans="1:18" x14ac:dyDescent="0.25">
      <c r="A403" s="470"/>
      <c r="B403" s="473"/>
      <c r="C403" s="68" t="s">
        <v>150</v>
      </c>
      <c r="D403" s="67" t="s">
        <v>113</v>
      </c>
      <c r="E403" s="512"/>
      <c r="F403" s="511"/>
      <c r="G403" s="511"/>
      <c r="H403" s="511"/>
      <c r="I403" s="511"/>
      <c r="J403" s="511"/>
      <c r="K403" s="511"/>
      <c r="L403" s="511"/>
      <c r="M403" s="511"/>
      <c r="N403" s="511"/>
      <c r="O403" s="511"/>
      <c r="P403" s="511"/>
      <c r="Q403" s="511"/>
      <c r="R403" s="511"/>
    </row>
    <row r="404" spans="1:18" x14ac:dyDescent="0.25">
      <c r="A404" s="470"/>
      <c r="B404" s="473"/>
      <c r="C404" s="68" t="s">
        <v>149</v>
      </c>
      <c r="D404" s="67" t="s">
        <v>113</v>
      </c>
      <c r="E404" s="512"/>
      <c r="F404" s="511"/>
      <c r="G404" s="511"/>
      <c r="H404" s="511"/>
      <c r="I404" s="511"/>
      <c r="J404" s="511"/>
      <c r="K404" s="511"/>
      <c r="L404" s="511"/>
      <c r="M404" s="511"/>
      <c r="N404" s="511"/>
      <c r="O404" s="511"/>
      <c r="P404" s="511"/>
      <c r="Q404" s="511"/>
      <c r="R404" s="511"/>
    </row>
    <row r="405" spans="1:18" x14ac:dyDescent="0.25">
      <c r="A405" s="470"/>
      <c r="B405" s="473"/>
      <c r="C405" s="68" t="s">
        <v>148</v>
      </c>
      <c r="D405" s="67" t="s">
        <v>113</v>
      </c>
      <c r="E405" s="512"/>
      <c r="F405" s="511"/>
      <c r="G405" s="511"/>
      <c r="H405" s="511"/>
      <c r="I405" s="511"/>
      <c r="J405" s="511"/>
      <c r="K405" s="511"/>
      <c r="L405" s="511"/>
      <c r="M405" s="511"/>
      <c r="N405" s="511"/>
      <c r="O405" s="511"/>
      <c r="P405" s="511"/>
      <c r="Q405" s="511"/>
      <c r="R405" s="511"/>
    </row>
    <row r="406" spans="1:18" x14ac:dyDescent="0.25">
      <c r="A406" s="470"/>
      <c r="B406" s="473"/>
      <c r="C406" s="68" t="s">
        <v>147</v>
      </c>
      <c r="D406" s="67" t="s">
        <v>113</v>
      </c>
      <c r="E406" s="512"/>
      <c r="F406" s="511"/>
      <c r="G406" s="511"/>
      <c r="H406" s="511"/>
      <c r="I406" s="511"/>
      <c r="J406" s="511"/>
      <c r="K406" s="511"/>
      <c r="L406" s="511"/>
      <c r="M406" s="511"/>
      <c r="N406" s="511"/>
      <c r="O406" s="511"/>
      <c r="P406" s="511"/>
      <c r="Q406" s="511"/>
      <c r="R406" s="511"/>
    </row>
    <row r="407" spans="1:18" x14ac:dyDescent="0.25">
      <c r="A407" s="470"/>
      <c r="B407" s="473"/>
      <c r="C407" s="68" t="s">
        <v>146</v>
      </c>
      <c r="D407" s="67" t="s">
        <v>113</v>
      </c>
      <c r="E407" s="512"/>
      <c r="F407" s="511"/>
      <c r="G407" s="511"/>
      <c r="H407" s="511"/>
      <c r="I407" s="511"/>
      <c r="J407" s="511"/>
      <c r="K407" s="511"/>
      <c r="L407" s="511"/>
      <c r="M407" s="511"/>
      <c r="N407" s="511"/>
      <c r="O407" s="511"/>
      <c r="P407" s="511"/>
      <c r="Q407" s="511"/>
      <c r="R407" s="511"/>
    </row>
    <row r="408" spans="1:18" x14ac:dyDescent="0.25">
      <c r="A408" s="470"/>
      <c r="B408" s="473"/>
      <c r="C408" s="68" t="s">
        <v>145</v>
      </c>
      <c r="D408" s="67" t="s">
        <v>113</v>
      </c>
      <c r="E408" s="512"/>
      <c r="F408" s="511"/>
      <c r="G408" s="511"/>
      <c r="H408" s="511"/>
      <c r="I408" s="511"/>
      <c r="J408" s="511"/>
      <c r="K408" s="511"/>
      <c r="L408" s="511"/>
      <c r="M408" s="511"/>
      <c r="N408" s="511"/>
      <c r="O408" s="511"/>
      <c r="P408" s="511"/>
      <c r="Q408" s="511"/>
      <c r="R408" s="511"/>
    </row>
    <row r="409" spans="1:18" x14ac:dyDescent="0.25">
      <c r="A409" s="470"/>
      <c r="B409" s="473"/>
      <c r="C409" s="68" t="s">
        <v>144</v>
      </c>
      <c r="D409" s="67" t="s">
        <v>113</v>
      </c>
      <c r="E409" s="512"/>
      <c r="F409" s="511"/>
      <c r="G409" s="511"/>
      <c r="H409" s="511"/>
      <c r="I409" s="511"/>
      <c r="J409" s="511"/>
      <c r="K409" s="511"/>
      <c r="L409" s="511"/>
      <c r="M409" s="511"/>
      <c r="N409" s="511"/>
      <c r="O409" s="511"/>
      <c r="P409" s="511"/>
      <c r="Q409" s="511"/>
      <c r="R409" s="511"/>
    </row>
    <row r="410" spans="1:18" x14ac:dyDescent="0.25">
      <c r="A410" s="470"/>
      <c r="B410" s="473"/>
      <c r="C410" s="68" t="s">
        <v>143</v>
      </c>
      <c r="D410" s="67" t="s">
        <v>113</v>
      </c>
      <c r="E410" s="512"/>
      <c r="F410" s="511"/>
      <c r="G410" s="511"/>
      <c r="H410" s="511"/>
      <c r="I410" s="511"/>
      <c r="J410" s="511"/>
      <c r="K410" s="511"/>
      <c r="L410" s="511"/>
      <c r="M410" s="511"/>
      <c r="N410" s="511"/>
      <c r="O410" s="511"/>
      <c r="P410" s="511"/>
      <c r="Q410" s="511"/>
      <c r="R410" s="511"/>
    </row>
    <row r="411" spans="1:18" x14ac:dyDescent="0.25">
      <c r="A411" s="470"/>
      <c r="B411" s="473"/>
      <c r="C411" s="68" t="s">
        <v>142</v>
      </c>
      <c r="D411" s="67" t="s">
        <v>113</v>
      </c>
      <c r="E411" s="512"/>
      <c r="F411" s="511"/>
      <c r="G411" s="511"/>
      <c r="H411" s="511"/>
      <c r="I411" s="511"/>
      <c r="J411" s="511"/>
      <c r="K411" s="511"/>
      <c r="L411" s="511"/>
      <c r="M411" s="511"/>
      <c r="N411" s="511"/>
      <c r="O411" s="511"/>
      <c r="P411" s="511"/>
      <c r="Q411" s="511"/>
      <c r="R411" s="511"/>
    </row>
    <row r="412" spans="1:18" x14ac:dyDescent="0.25">
      <c r="A412" s="470"/>
      <c r="B412" s="473"/>
      <c r="C412" s="68" t="s">
        <v>141</v>
      </c>
      <c r="D412" s="67" t="s">
        <v>113</v>
      </c>
      <c r="E412" s="512"/>
      <c r="F412" s="511"/>
      <c r="G412" s="511"/>
      <c r="H412" s="511"/>
      <c r="I412" s="511"/>
      <c r="J412" s="511"/>
      <c r="K412" s="511"/>
      <c r="L412" s="511"/>
      <c r="M412" s="511"/>
      <c r="N412" s="511"/>
      <c r="O412" s="511"/>
      <c r="P412" s="511"/>
      <c r="Q412" s="511"/>
      <c r="R412" s="511"/>
    </row>
    <row r="413" spans="1:18" x14ac:dyDescent="0.25">
      <c r="A413" s="470"/>
      <c r="B413" s="473"/>
      <c r="C413" s="68" t="s">
        <v>140</v>
      </c>
      <c r="D413" s="67" t="s">
        <v>113</v>
      </c>
      <c r="E413" s="512"/>
      <c r="F413" s="511"/>
      <c r="G413" s="511"/>
      <c r="H413" s="511"/>
      <c r="I413" s="511"/>
      <c r="J413" s="511"/>
      <c r="K413" s="511"/>
      <c r="L413" s="511"/>
      <c r="M413" s="511"/>
      <c r="N413" s="511"/>
      <c r="O413" s="511"/>
      <c r="P413" s="511"/>
      <c r="Q413" s="511"/>
      <c r="R413" s="511"/>
    </row>
    <row r="414" spans="1:18" x14ac:dyDescent="0.25">
      <c r="A414" s="470"/>
      <c r="B414" s="473"/>
      <c r="C414" s="68" t="s">
        <v>139</v>
      </c>
      <c r="D414" s="67" t="s">
        <v>113</v>
      </c>
      <c r="E414" s="512"/>
      <c r="F414" s="511"/>
      <c r="G414" s="511"/>
      <c r="H414" s="511"/>
      <c r="I414" s="511"/>
      <c r="J414" s="511"/>
      <c r="K414" s="511"/>
      <c r="L414" s="511"/>
      <c r="M414" s="511"/>
      <c r="N414" s="511"/>
      <c r="O414" s="511"/>
      <c r="P414" s="511"/>
      <c r="Q414" s="511"/>
      <c r="R414" s="511"/>
    </row>
    <row r="415" spans="1:18" x14ac:dyDescent="0.25">
      <c r="A415" s="470"/>
      <c r="B415" s="473"/>
      <c r="C415" s="68" t="s">
        <v>138</v>
      </c>
      <c r="D415" s="67" t="s">
        <v>113</v>
      </c>
      <c r="E415" s="512"/>
      <c r="F415" s="511"/>
      <c r="G415" s="511"/>
      <c r="H415" s="511"/>
      <c r="I415" s="511"/>
      <c r="J415" s="511"/>
      <c r="K415" s="511"/>
      <c r="L415" s="511"/>
      <c r="M415" s="511"/>
      <c r="N415" s="511"/>
      <c r="O415" s="511"/>
      <c r="P415" s="511"/>
      <c r="Q415" s="511"/>
      <c r="R415" s="511"/>
    </row>
    <row r="416" spans="1:18" x14ac:dyDescent="0.25">
      <c r="A416" s="470"/>
      <c r="B416" s="473"/>
      <c r="C416" s="68" t="s">
        <v>137</v>
      </c>
      <c r="D416" s="67" t="s">
        <v>113</v>
      </c>
      <c r="E416" s="512"/>
      <c r="F416" s="511"/>
      <c r="G416" s="511"/>
      <c r="H416" s="511"/>
      <c r="I416" s="511"/>
      <c r="J416" s="511"/>
      <c r="K416" s="511"/>
      <c r="L416" s="511"/>
      <c r="M416" s="511"/>
      <c r="N416" s="511"/>
      <c r="O416" s="511"/>
      <c r="P416" s="511"/>
      <c r="Q416" s="511"/>
      <c r="R416" s="511"/>
    </row>
    <row r="417" spans="1:18" x14ac:dyDescent="0.25">
      <c r="A417" s="470"/>
      <c r="B417" s="473"/>
      <c r="C417" s="68" t="s">
        <v>136</v>
      </c>
      <c r="D417" s="67" t="s">
        <v>113</v>
      </c>
      <c r="E417" s="512"/>
      <c r="F417" s="511"/>
      <c r="G417" s="511"/>
      <c r="H417" s="511"/>
      <c r="I417" s="511"/>
      <c r="J417" s="511"/>
      <c r="K417" s="511"/>
      <c r="L417" s="511"/>
      <c r="M417" s="511"/>
      <c r="N417" s="511"/>
      <c r="O417" s="511"/>
      <c r="P417" s="511"/>
      <c r="Q417" s="511"/>
      <c r="R417" s="511"/>
    </row>
    <row r="418" spans="1:18" x14ac:dyDescent="0.25">
      <c r="A418" s="470"/>
      <c r="B418" s="473"/>
      <c r="C418" s="68" t="s">
        <v>135</v>
      </c>
      <c r="D418" s="67" t="s">
        <v>113</v>
      </c>
      <c r="E418" s="512"/>
      <c r="F418" s="511"/>
      <c r="G418" s="511"/>
      <c r="H418" s="511"/>
      <c r="I418" s="511"/>
      <c r="J418" s="511"/>
      <c r="K418" s="511"/>
      <c r="L418" s="511"/>
      <c r="M418" s="511"/>
      <c r="N418" s="511"/>
      <c r="O418" s="511"/>
      <c r="P418" s="511"/>
      <c r="Q418" s="511"/>
      <c r="R418" s="511"/>
    </row>
    <row r="419" spans="1:18" x14ac:dyDescent="0.25">
      <c r="A419" s="470"/>
      <c r="B419" s="473"/>
      <c r="C419" s="68" t="s">
        <v>134</v>
      </c>
      <c r="D419" s="67" t="s">
        <v>113</v>
      </c>
      <c r="E419" s="512"/>
      <c r="F419" s="511"/>
      <c r="G419" s="511"/>
      <c r="H419" s="511"/>
      <c r="I419" s="511"/>
      <c r="J419" s="511"/>
      <c r="K419" s="511"/>
      <c r="L419" s="511"/>
      <c r="M419" s="511"/>
      <c r="N419" s="511"/>
      <c r="O419" s="511"/>
      <c r="P419" s="511"/>
      <c r="Q419" s="511"/>
      <c r="R419" s="511"/>
    </row>
    <row r="420" spans="1:18" x14ac:dyDescent="0.25">
      <c r="A420" s="470"/>
      <c r="B420" s="473"/>
      <c r="C420" s="68" t="s">
        <v>133</v>
      </c>
      <c r="D420" s="67" t="s">
        <v>113</v>
      </c>
      <c r="E420" s="512"/>
      <c r="F420" s="511"/>
      <c r="G420" s="511"/>
      <c r="H420" s="511"/>
      <c r="I420" s="511"/>
      <c r="J420" s="511"/>
      <c r="K420" s="511"/>
      <c r="L420" s="511"/>
      <c r="M420" s="511"/>
      <c r="N420" s="511"/>
      <c r="O420" s="511"/>
      <c r="P420" s="511"/>
      <c r="Q420" s="511"/>
      <c r="R420" s="511"/>
    </row>
    <row r="421" spans="1:18" x14ac:dyDescent="0.25">
      <c r="A421" s="470"/>
      <c r="B421" s="473"/>
      <c r="C421" s="68" t="s">
        <v>132</v>
      </c>
      <c r="D421" s="67" t="s">
        <v>113</v>
      </c>
      <c r="E421" s="512"/>
      <c r="F421" s="511"/>
      <c r="G421" s="511"/>
      <c r="H421" s="511"/>
      <c r="I421" s="511"/>
      <c r="J421" s="511"/>
      <c r="K421" s="511"/>
      <c r="L421" s="511"/>
      <c r="M421" s="511"/>
      <c r="N421" s="511"/>
      <c r="O421" s="511"/>
      <c r="P421" s="511"/>
      <c r="Q421" s="511"/>
      <c r="R421" s="511"/>
    </row>
    <row r="422" spans="1:18" x14ac:dyDescent="0.25">
      <c r="A422" s="470"/>
      <c r="B422" s="473"/>
      <c r="C422" s="68" t="s">
        <v>131</v>
      </c>
      <c r="D422" s="67" t="s">
        <v>113</v>
      </c>
      <c r="E422" s="512"/>
      <c r="F422" s="511"/>
      <c r="G422" s="511"/>
      <c r="H422" s="511"/>
      <c r="I422" s="511"/>
      <c r="J422" s="511"/>
      <c r="K422" s="511"/>
      <c r="L422" s="511"/>
      <c r="M422" s="511"/>
      <c r="N422" s="511"/>
      <c r="O422" s="511"/>
      <c r="P422" s="511"/>
      <c r="Q422" s="511"/>
      <c r="R422" s="511"/>
    </row>
    <row r="423" spans="1:18" x14ac:dyDescent="0.25">
      <c r="A423" s="470"/>
      <c r="B423" s="473"/>
      <c r="C423" s="68" t="s">
        <v>130</v>
      </c>
      <c r="D423" s="67" t="s">
        <v>113</v>
      </c>
      <c r="E423" s="512"/>
      <c r="F423" s="511"/>
      <c r="G423" s="511"/>
      <c r="H423" s="511"/>
      <c r="I423" s="511"/>
      <c r="J423" s="511"/>
      <c r="K423" s="511"/>
      <c r="L423" s="511"/>
      <c r="M423" s="511"/>
      <c r="N423" s="511"/>
      <c r="O423" s="511"/>
      <c r="P423" s="511"/>
      <c r="Q423" s="511"/>
      <c r="R423" s="511"/>
    </row>
    <row r="424" spans="1:18" x14ac:dyDescent="0.25">
      <c r="A424" s="470"/>
      <c r="B424" s="473"/>
      <c r="C424" s="68" t="s">
        <v>129</v>
      </c>
      <c r="D424" s="67" t="s">
        <v>113</v>
      </c>
      <c r="E424" s="512"/>
      <c r="F424" s="511"/>
      <c r="G424" s="511"/>
      <c r="H424" s="511"/>
      <c r="I424" s="511"/>
      <c r="J424" s="511"/>
      <c r="K424" s="511"/>
      <c r="L424" s="511"/>
      <c r="M424" s="511"/>
      <c r="N424" s="511"/>
      <c r="O424" s="511"/>
      <c r="P424" s="511"/>
      <c r="Q424" s="511"/>
      <c r="R424" s="511"/>
    </row>
    <row r="425" spans="1:18" x14ac:dyDescent="0.25">
      <c r="A425" s="470"/>
      <c r="B425" s="473"/>
      <c r="C425" s="68" t="s">
        <v>128</v>
      </c>
      <c r="D425" s="67" t="s">
        <v>113</v>
      </c>
      <c r="E425" s="512"/>
      <c r="F425" s="511"/>
      <c r="G425" s="511"/>
      <c r="H425" s="511"/>
      <c r="I425" s="511"/>
      <c r="J425" s="511"/>
      <c r="K425" s="511"/>
      <c r="L425" s="511"/>
      <c r="M425" s="511"/>
      <c r="N425" s="511"/>
      <c r="O425" s="511"/>
      <c r="P425" s="511"/>
      <c r="Q425" s="511"/>
      <c r="R425" s="511"/>
    </row>
    <row r="426" spans="1:18" x14ac:dyDescent="0.25">
      <c r="A426" s="470"/>
      <c r="B426" s="473"/>
      <c r="C426" s="68" t="s">
        <v>127</v>
      </c>
      <c r="D426" s="67" t="s">
        <v>113</v>
      </c>
      <c r="E426" s="512"/>
      <c r="F426" s="511"/>
      <c r="G426" s="511"/>
      <c r="H426" s="511"/>
      <c r="I426" s="511"/>
      <c r="J426" s="511"/>
      <c r="K426" s="511"/>
      <c r="L426" s="511"/>
      <c r="M426" s="511"/>
      <c r="N426" s="511"/>
      <c r="O426" s="511"/>
      <c r="P426" s="511"/>
      <c r="Q426" s="511"/>
      <c r="R426" s="511"/>
    </row>
    <row r="427" spans="1:18" x14ac:dyDescent="0.25">
      <c r="A427" s="470"/>
      <c r="B427" s="473"/>
      <c r="C427" s="68" t="s">
        <v>126</v>
      </c>
      <c r="D427" s="67" t="s">
        <v>113</v>
      </c>
      <c r="E427" s="512"/>
      <c r="F427" s="511"/>
      <c r="G427" s="511"/>
      <c r="H427" s="511"/>
      <c r="I427" s="511"/>
      <c r="J427" s="511"/>
      <c r="K427" s="511"/>
      <c r="L427" s="511"/>
      <c r="M427" s="511"/>
      <c r="N427" s="511"/>
      <c r="O427" s="511"/>
      <c r="P427" s="511"/>
      <c r="Q427" s="511"/>
      <c r="R427" s="511"/>
    </row>
    <row r="428" spans="1:18" x14ac:dyDescent="0.25">
      <c r="A428" s="470"/>
      <c r="B428" s="473"/>
      <c r="C428" s="68" t="s">
        <v>125</v>
      </c>
      <c r="D428" s="67" t="s">
        <v>113</v>
      </c>
      <c r="E428" s="512"/>
      <c r="F428" s="511"/>
      <c r="G428" s="511"/>
      <c r="H428" s="511"/>
      <c r="I428" s="511"/>
      <c r="J428" s="511"/>
      <c r="K428" s="511"/>
      <c r="L428" s="511"/>
      <c r="M428" s="511"/>
      <c r="N428" s="511"/>
      <c r="O428" s="511"/>
      <c r="P428" s="511"/>
      <c r="Q428" s="511"/>
      <c r="R428" s="511"/>
    </row>
    <row r="429" spans="1:18" x14ac:dyDescent="0.25">
      <c r="A429" s="470"/>
      <c r="B429" s="473"/>
      <c r="C429" s="68" t="s">
        <v>124</v>
      </c>
      <c r="D429" s="67" t="s">
        <v>113</v>
      </c>
      <c r="E429" s="512"/>
      <c r="F429" s="511"/>
      <c r="G429" s="511"/>
      <c r="H429" s="511"/>
      <c r="I429" s="511"/>
      <c r="J429" s="511"/>
      <c r="K429" s="511"/>
      <c r="L429" s="511"/>
      <c r="M429" s="511"/>
      <c r="N429" s="511"/>
      <c r="O429" s="511"/>
      <c r="P429" s="511"/>
      <c r="Q429" s="511"/>
      <c r="R429" s="511"/>
    </row>
    <row r="430" spans="1:18" x14ac:dyDescent="0.25">
      <c r="A430" s="470"/>
      <c r="B430" s="473"/>
      <c r="C430" s="68" t="s">
        <v>123</v>
      </c>
      <c r="D430" s="67" t="s">
        <v>113</v>
      </c>
      <c r="E430" s="512"/>
      <c r="F430" s="511"/>
      <c r="G430" s="511"/>
      <c r="H430" s="511"/>
      <c r="I430" s="511"/>
      <c r="J430" s="511"/>
      <c r="K430" s="511"/>
      <c r="L430" s="511"/>
      <c r="M430" s="511"/>
      <c r="N430" s="511"/>
      <c r="O430" s="511"/>
      <c r="P430" s="511"/>
      <c r="Q430" s="511"/>
      <c r="R430" s="511"/>
    </row>
    <row r="431" spans="1:18" x14ac:dyDescent="0.25">
      <c r="A431" s="470"/>
      <c r="B431" s="473"/>
      <c r="C431" s="68" t="s">
        <v>122</v>
      </c>
      <c r="D431" s="67" t="s">
        <v>113</v>
      </c>
      <c r="E431" s="512"/>
      <c r="F431" s="511"/>
      <c r="G431" s="511"/>
      <c r="H431" s="511"/>
      <c r="I431" s="511"/>
      <c r="J431" s="511"/>
      <c r="K431" s="511"/>
      <c r="L431" s="511"/>
      <c r="M431" s="511"/>
      <c r="N431" s="511"/>
      <c r="O431" s="511"/>
      <c r="P431" s="511"/>
      <c r="Q431" s="511"/>
      <c r="R431" s="511"/>
    </row>
    <row r="432" spans="1:18" x14ac:dyDescent="0.25">
      <c r="A432" s="470"/>
      <c r="B432" s="473"/>
      <c r="C432" s="68" t="s">
        <v>121</v>
      </c>
      <c r="D432" s="67" t="s">
        <v>113</v>
      </c>
      <c r="E432" s="512"/>
      <c r="F432" s="511"/>
      <c r="G432" s="511"/>
      <c r="H432" s="511"/>
      <c r="I432" s="511"/>
      <c r="J432" s="511"/>
      <c r="K432" s="511"/>
      <c r="L432" s="511"/>
      <c r="M432" s="511"/>
      <c r="N432" s="511"/>
      <c r="O432" s="511"/>
      <c r="P432" s="511"/>
      <c r="Q432" s="511"/>
      <c r="R432" s="511"/>
    </row>
    <row r="433" spans="1:18" x14ac:dyDescent="0.25">
      <c r="A433" s="470"/>
      <c r="B433" s="473"/>
      <c r="C433" s="68" t="s">
        <v>120</v>
      </c>
      <c r="D433" s="67" t="s">
        <v>113</v>
      </c>
      <c r="E433" s="512"/>
      <c r="F433" s="511"/>
      <c r="G433" s="511"/>
      <c r="H433" s="511"/>
      <c r="I433" s="511"/>
      <c r="J433" s="511"/>
      <c r="K433" s="511"/>
      <c r="L433" s="511"/>
      <c r="M433" s="511"/>
      <c r="N433" s="511"/>
      <c r="O433" s="511"/>
      <c r="P433" s="511"/>
      <c r="Q433" s="511"/>
      <c r="R433" s="511"/>
    </row>
    <row r="434" spans="1:18" x14ac:dyDescent="0.25">
      <c r="A434" s="470"/>
      <c r="B434" s="473"/>
      <c r="C434" s="68" t="s">
        <v>119</v>
      </c>
      <c r="D434" s="67" t="s">
        <v>113</v>
      </c>
      <c r="E434" s="512"/>
      <c r="F434" s="511"/>
      <c r="G434" s="511"/>
      <c r="H434" s="511"/>
      <c r="I434" s="511"/>
      <c r="J434" s="511"/>
      <c r="K434" s="511"/>
      <c r="L434" s="511"/>
      <c r="M434" s="511"/>
      <c r="N434" s="511"/>
      <c r="O434" s="511"/>
      <c r="P434" s="511"/>
      <c r="Q434" s="511"/>
      <c r="R434" s="511"/>
    </row>
    <row r="435" spans="1:18" x14ac:dyDescent="0.25">
      <c r="A435" s="470"/>
      <c r="B435" s="473"/>
      <c r="C435" s="68" t="s">
        <v>118</v>
      </c>
      <c r="D435" s="67" t="s">
        <v>113</v>
      </c>
      <c r="E435" s="512"/>
      <c r="F435" s="511"/>
      <c r="G435" s="511"/>
      <c r="H435" s="511"/>
      <c r="I435" s="511"/>
      <c r="J435" s="511"/>
      <c r="K435" s="511"/>
      <c r="L435" s="511"/>
      <c r="M435" s="511"/>
      <c r="N435" s="511"/>
      <c r="O435" s="511"/>
      <c r="P435" s="511"/>
      <c r="Q435" s="511"/>
      <c r="R435" s="511"/>
    </row>
    <row r="436" spans="1:18" x14ac:dyDescent="0.25">
      <c r="A436" s="470"/>
      <c r="B436" s="473"/>
      <c r="C436" s="68" t="s">
        <v>117</v>
      </c>
      <c r="D436" s="67" t="s">
        <v>113</v>
      </c>
      <c r="E436" s="512"/>
      <c r="F436" s="511"/>
      <c r="G436" s="511"/>
      <c r="H436" s="511"/>
      <c r="I436" s="511"/>
      <c r="J436" s="511"/>
      <c r="K436" s="511"/>
      <c r="L436" s="511"/>
      <c r="M436" s="511"/>
      <c r="N436" s="511"/>
      <c r="O436" s="511"/>
      <c r="P436" s="511"/>
      <c r="Q436" s="511"/>
      <c r="R436" s="511"/>
    </row>
    <row r="437" spans="1:18" x14ac:dyDescent="0.25">
      <c r="A437" s="470"/>
      <c r="B437" s="473"/>
      <c r="C437" s="68" t="s">
        <v>116</v>
      </c>
      <c r="D437" s="67" t="s">
        <v>113</v>
      </c>
      <c r="E437" s="512"/>
      <c r="F437" s="511"/>
      <c r="G437" s="511"/>
      <c r="H437" s="511"/>
      <c r="I437" s="511"/>
      <c r="J437" s="511"/>
      <c r="K437" s="511"/>
      <c r="L437" s="511"/>
      <c r="M437" s="511"/>
      <c r="N437" s="511"/>
      <c r="O437" s="511"/>
      <c r="P437" s="511"/>
      <c r="Q437" s="511"/>
      <c r="R437" s="511"/>
    </row>
    <row r="438" spans="1:18" x14ac:dyDescent="0.25">
      <c r="A438" s="470"/>
      <c r="B438" s="473"/>
      <c r="C438" s="68" t="s">
        <v>115</v>
      </c>
      <c r="D438" s="67" t="s">
        <v>113</v>
      </c>
      <c r="E438" s="512"/>
      <c r="F438" s="511"/>
      <c r="G438" s="511"/>
      <c r="H438" s="511"/>
      <c r="I438" s="511"/>
      <c r="J438" s="511"/>
      <c r="K438" s="511"/>
      <c r="L438" s="511"/>
      <c r="M438" s="511"/>
      <c r="N438" s="511"/>
      <c r="O438" s="511"/>
      <c r="P438" s="511"/>
      <c r="Q438" s="511"/>
      <c r="R438" s="511"/>
    </row>
    <row r="439" spans="1:18" x14ac:dyDescent="0.25">
      <c r="A439" s="471"/>
      <c r="B439" s="474"/>
      <c r="C439" s="68" t="s">
        <v>114</v>
      </c>
      <c r="D439" s="67" t="s">
        <v>113</v>
      </c>
      <c r="E439" s="512"/>
      <c r="F439" s="511"/>
      <c r="G439" s="511"/>
      <c r="H439" s="511"/>
      <c r="I439" s="511"/>
      <c r="J439" s="511"/>
      <c r="K439" s="511"/>
      <c r="L439" s="511"/>
      <c r="M439" s="511"/>
      <c r="N439" s="511"/>
      <c r="O439" s="511"/>
      <c r="P439" s="511"/>
      <c r="Q439" s="511"/>
      <c r="R439" s="511"/>
    </row>
  </sheetData>
  <mergeCells count="51">
    <mergeCell ref="E59:R69"/>
    <mergeCell ref="E343:R439"/>
    <mergeCell ref="E144:R198"/>
    <mergeCell ref="E199:R215"/>
    <mergeCell ref="E216:R249"/>
    <mergeCell ref="E250:R298"/>
    <mergeCell ref="E299:R342"/>
    <mergeCell ref="E70:R75"/>
    <mergeCell ref="E76:R86"/>
    <mergeCell ref="E87:R114"/>
    <mergeCell ref="E115:R122"/>
    <mergeCell ref="E123:R143"/>
    <mergeCell ref="A299:A342"/>
    <mergeCell ref="A343:A439"/>
    <mergeCell ref="B343:B439"/>
    <mergeCell ref="A11:A29"/>
    <mergeCell ref="A30:A52"/>
    <mergeCell ref="A53:A58"/>
    <mergeCell ref="A59:A69"/>
    <mergeCell ref="A70:A75"/>
    <mergeCell ref="A76:A86"/>
    <mergeCell ref="A87:A114"/>
    <mergeCell ref="A115:A122"/>
    <mergeCell ref="A123:A143"/>
    <mergeCell ref="A144:A198"/>
    <mergeCell ref="A199:A215"/>
    <mergeCell ref="A216:A249"/>
    <mergeCell ref="A250:A298"/>
    <mergeCell ref="B70:B75"/>
    <mergeCell ref="B76:B86"/>
    <mergeCell ref="B87:B114"/>
    <mergeCell ref="B115:B122"/>
    <mergeCell ref="B123:B143"/>
    <mergeCell ref="B144:B198"/>
    <mergeCell ref="B199:B215"/>
    <mergeCell ref="B216:B249"/>
    <mergeCell ref="B250:B298"/>
    <mergeCell ref="B299:B342"/>
    <mergeCell ref="B59:B69"/>
    <mergeCell ref="B1:D2"/>
    <mergeCell ref="B3:B4"/>
    <mergeCell ref="C3:D3"/>
    <mergeCell ref="C4:D4"/>
    <mergeCell ref="B6:D6"/>
    <mergeCell ref="E53:R58"/>
    <mergeCell ref="C8:D8"/>
    <mergeCell ref="B11:B29"/>
    <mergeCell ref="B30:B52"/>
    <mergeCell ref="B53:B58"/>
    <mergeCell ref="E11:R29"/>
    <mergeCell ref="E30:R52"/>
  </mergeCells>
  <conditionalFormatting sqref="C1:C1048576">
    <cfRule type="duplicateValues" dxfId="0" priority="1"/>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FT111_02_SAPMC</vt:lpstr>
      <vt:lpstr>FT111_02_SAPMC FURAG</vt:lpstr>
      <vt:lpstr>FT111_02_SAPMC FURAG (2)</vt:lpstr>
      <vt:lpstr>Entidad_4302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 LUIS CATAÑO AVENDAÑO</dc:creator>
  <cp:lastModifiedBy>Fondeser</cp:lastModifiedBy>
  <dcterms:created xsi:type="dcterms:W3CDTF">2025-05-27T16:08:08Z</dcterms:created>
  <dcterms:modified xsi:type="dcterms:W3CDTF">2026-02-18T21:03:50Z</dcterms:modified>
</cp:coreProperties>
</file>